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N:\Main\Open Data\Expenditure 2018 - 19\"/>
    </mc:Choice>
  </mc:AlternateContent>
  <xr:revisionPtr revIDLastSave="0" documentId="13_ncr:1_{903E9D05-4CBC-4BD3-AE49-21A97D0B349E}" xr6:coauthVersionLast="41" xr6:coauthVersionMax="41" xr10:uidLastSave="{00000000-0000-0000-0000-000000000000}"/>
  <bookViews>
    <workbookView xWindow="-120" yWindow="-120" windowWidth="29040" windowHeight="15840" activeTab="11" xr2:uid="{00000000-000D-0000-FFFF-FFFF00000000}"/>
  </bookViews>
  <sheets>
    <sheet name="April" sheetId="2" r:id="rId1"/>
    <sheet name="May" sheetId="4" r:id="rId2"/>
    <sheet name="June" sheetId="5" r:id="rId3"/>
    <sheet name="July" sheetId="7" r:id="rId4"/>
    <sheet name="August" sheetId="1" r:id="rId5"/>
    <sheet name="September" sheetId="8" r:id="rId6"/>
    <sheet name="October" sheetId="9" r:id="rId7"/>
    <sheet name="November" sheetId="10" r:id="rId8"/>
    <sheet name="December" sheetId="11" r:id="rId9"/>
    <sheet name="January" sheetId="12" r:id="rId10"/>
    <sheet name="February " sheetId="13" r:id="rId11"/>
    <sheet name="March" sheetId="14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0" i="14" l="1"/>
  <c r="C20" i="14"/>
  <c r="B20" i="14"/>
  <c r="D18" i="14"/>
  <c r="D17" i="14"/>
  <c r="D16" i="14"/>
  <c r="D15" i="14"/>
  <c r="D14" i="14"/>
  <c r="D13" i="14"/>
  <c r="D12" i="14"/>
  <c r="D11" i="14"/>
  <c r="D10" i="14"/>
  <c r="D9" i="14"/>
  <c r="D8" i="14"/>
  <c r="D7" i="14"/>
  <c r="D6" i="14"/>
  <c r="D5" i="14"/>
  <c r="B25" i="13" l="1"/>
  <c r="D24" i="13"/>
  <c r="D23" i="13"/>
  <c r="D22" i="13"/>
  <c r="D21" i="13"/>
  <c r="D20" i="13"/>
  <c r="D19" i="13"/>
  <c r="D18" i="13"/>
  <c r="C25" i="13"/>
  <c r="D17" i="13"/>
  <c r="D16" i="13"/>
  <c r="D15" i="13"/>
  <c r="D14" i="13"/>
  <c r="D13" i="13"/>
  <c r="D12" i="13"/>
  <c r="D11" i="13"/>
  <c r="D10" i="13"/>
  <c r="D9" i="13"/>
  <c r="D8" i="13"/>
  <c r="D7" i="13"/>
  <c r="D6" i="13"/>
  <c r="D5" i="13"/>
  <c r="D25" i="13" l="1"/>
  <c r="C14" i="12"/>
  <c r="B14" i="12"/>
  <c r="D13" i="12"/>
  <c r="D12" i="12"/>
  <c r="D11" i="12"/>
  <c r="D10" i="12"/>
  <c r="D9" i="12"/>
  <c r="D8" i="12"/>
  <c r="D7" i="12"/>
  <c r="D14" i="12" s="1"/>
  <c r="D6" i="12"/>
  <c r="D5" i="12"/>
  <c r="D19" i="11" l="1"/>
  <c r="D18" i="11"/>
  <c r="D17" i="11"/>
  <c r="D16" i="11"/>
  <c r="D15" i="11"/>
  <c r="D14" i="11"/>
  <c r="D13" i="11"/>
  <c r="C20" i="11"/>
  <c r="B20" i="11"/>
  <c r="D12" i="11"/>
  <c r="D11" i="11"/>
  <c r="D10" i="11"/>
  <c r="D9" i="11"/>
  <c r="D8" i="11"/>
  <c r="D7" i="11"/>
  <c r="D6" i="11"/>
  <c r="D5" i="11"/>
  <c r="D20" i="11" l="1"/>
  <c r="C15" i="10" l="1"/>
  <c r="B15" i="10"/>
  <c r="D14" i="10"/>
  <c r="D13" i="10"/>
  <c r="D12" i="10"/>
  <c r="D11" i="10"/>
  <c r="D10" i="10"/>
  <c r="D9" i="10"/>
  <c r="D8" i="10"/>
  <c r="D7" i="10"/>
  <c r="D6" i="10"/>
  <c r="D5" i="10"/>
  <c r="D15" i="10" l="1"/>
  <c r="D15" i="9"/>
  <c r="D14" i="9"/>
  <c r="D13" i="9"/>
  <c r="D12" i="9"/>
  <c r="D11" i="9"/>
  <c r="D9" i="9"/>
  <c r="C19" i="9"/>
  <c r="B19" i="9"/>
  <c r="D18" i="9"/>
  <c r="D17" i="9"/>
  <c r="D16" i="9"/>
  <c r="D8" i="9"/>
  <c r="D7" i="9"/>
  <c r="D6" i="9"/>
  <c r="D5" i="9"/>
  <c r="D19" i="9" l="1"/>
  <c r="C20" i="8" l="1"/>
  <c r="B20" i="8"/>
  <c r="D19" i="8"/>
  <c r="D18" i="8"/>
  <c r="D17" i="8"/>
  <c r="D16" i="8"/>
  <c r="D15" i="8"/>
  <c r="D14" i="8"/>
  <c r="D13" i="8"/>
  <c r="D12" i="8"/>
  <c r="D11" i="8"/>
  <c r="D9" i="8"/>
  <c r="D8" i="8"/>
  <c r="D7" i="8"/>
  <c r="D6" i="8"/>
  <c r="D5" i="8"/>
  <c r="D20" i="8" s="1"/>
  <c r="C20" i="1" l="1"/>
  <c r="B20" i="1"/>
  <c r="D16" i="1"/>
  <c r="D15" i="1"/>
  <c r="D14" i="1"/>
  <c r="D13" i="1"/>
  <c r="D12" i="1"/>
  <c r="D11" i="1"/>
  <c r="D10" i="1"/>
  <c r="D9" i="1"/>
  <c r="D8" i="1"/>
  <c r="D7" i="1"/>
  <c r="D6" i="1"/>
  <c r="D5" i="1"/>
  <c r="D20" i="1" l="1"/>
  <c r="D16" i="7"/>
  <c r="D15" i="7"/>
  <c r="D14" i="7"/>
  <c r="D13" i="7"/>
  <c r="D12" i="7"/>
  <c r="D11" i="7"/>
  <c r="D10" i="7"/>
  <c r="D9" i="7"/>
  <c r="D8" i="7"/>
  <c r="D7" i="7"/>
  <c r="D6" i="7"/>
  <c r="D5" i="7"/>
  <c r="C13" i="5" l="1"/>
  <c r="B13" i="5"/>
  <c r="D12" i="5"/>
  <c r="D11" i="5"/>
  <c r="D10" i="5"/>
  <c r="D9" i="5"/>
  <c r="D8" i="5"/>
  <c r="D7" i="5"/>
  <c r="D6" i="5"/>
  <c r="D5" i="5"/>
  <c r="D13" i="5" l="1"/>
  <c r="C18" i="4"/>
  <c r="B18" i="4"/>
  <c r="D17" i="4"/>
  <c r="D16" i="4"/>
  <c r="D15" i="4"/>
  <c r="D14" i="4"/>
  <c r="D13" i="4"/>
  <c r="D12" i="4"/>
  <c r="D11" i="4"/>
  <c r="D10" i="4"/>
  <c r="D9" i="4"/>
  <c r="D8" i="4"/>
  <c r="D7" i="4"/>
  <c r="D6" i="4"/>
  <c r="D5" i="4"/>
  <c r="D18" i="4" l="1"/>
  <c r="C25" i="2"/>
  <c r="B25" i="2"/>
  <c r="D24" i="2"/>
  <c r="D23" i="2"/>
  <c r="D22" i="2"/>
  <c r="D21" i="2"/>
  <c r="D20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25" i="2" l="1"/>
</calcChain>
</file>

<file path=xl/sharedStrings.xml><?xml version="1.0" encoding="utf-8"?>
<sst xmlns="http://schemas.openxmlformats.org/spreadsheetml/2006/main" count="287" uniqueCount="110">
  <si>
    <t>Village Hall</t>
  </si>
  <si>
    <t>Cheque No</t>
  </si>
  <si>
    <t>Gross Exp</t>
  </si>
  <si>
    <t>vat</t>
  </si>
  <si>
    <t>Net</t>
  </si>
  <si>
    <t>Details</t>
  </si>
  <si>
    <t>Wages</t>
  </si>
  <si>
    <t>HMRC - Tax &amp; NI</t>
  </si>
  <si>
    <t>Total Gas &amp; Power - Electricity</t>
  </si>
  <si>
    <t>ESPO - gas</t>
  </si>
  <si>
    <t>Bar staff wages</t>
  </si>
  <si>
    <t>LCC - Pension</t>
  </si>
  <si>
    <t>DD</t>
  </si>
  <si>
    <t>Matthew Clark - bar supplies</t>
  </si>
  <si>
    <t>Refund</t>
  </si>
  <si>
    <t>Expenditure Transactions for May 18</t>
  </si>
  <si>
    <t>Expenditure Transactions for June 18</t>
  </si>
  <si>
    <t>Expenditure Transactions for July 18</t>
  </si>
  <si>
    <t>Expenditure Transactions for August 18</t>
  </si>
  <si>
    <t>Expenditure Transactions for September 18</t>
  </si>
  <si>
    <t>Expenditure Transactions for October 18</t>
  </si>
  <si>
    <t>Expenditure Transactions for November 18</t>
  </si>
  <si>
    <t>Expenditure Transactions for February 19</t>
  </si>
  <si>
    <t>Expenditure Transactions for March 19</t>
  </si>
  <si>
    <t>Expenditure Transactions for April 18</t>
  </si>
  <si>
    <t>Adam Toone - boiler servicing</t>
  </si>
  <si>
    <t>Total Gas and Power - electricity</t>
  </si>
  <si>
    <t>HMRC - bar staff tax</t>
  </si>
  <si>
    <t>CC</t>
  </si>
  <si>
    <t>Amazon - mirror</t>
  </si>
  <si>
    <t>Cheers Cellar Gas  - gas for bar</t>
  </si>
  <si>
    <t>Blaby District Council - Council Tax</t>
  </si>
  <si>
    <t>ProClean - oven cleaning</t>
  </si>
  <si>
    <t>L D Plumbing &amp; Heating - repair to toilet</t>
  </si>
  <si>
    <t>WJG Maynard - Stock audit</t>
  </si>
  <si>
    <t>Amazon - (coffee/tea pods) bar supplies</t>
  </si>
  <si>
    <t>HMRC - Bar staff tax</t>
  </si>
  <si>
    <t xml:space="preserve">Waterplus - water rates </t>
  </si>
  <si>
    <t>Boxes &amp; Boards Int. Ltd - mirror for disabled toilet</t>
  </si>
  <si>
    <t>Simply Kitchen - kitchen refurbishment deposit</t>
  </si>
  <si>
    <t>EH Smith - kichen decorating supplies</t>
  </si>
  <si>
    <t>System-Matic Ltd - dishwasher salt</t>
  </si>
  <si>
    <t>William Freer Ltd - Hall heating repair</t>
  </si>
  <si>
    <t>Refunds</t>
  </si>
  <si>
    <t>Total Gas &amp; Power (Electricity)</t>
  </si>
  <si>
    <t>PPL PRS Ltd - Licence</t>
  </si>
  <si>
    <t>Matthew Clark (bar supplies)</t>
  </si>
  <si>
    <t>5299-5302</t>
  </si>
  <si>
    <t>Bar staff salary</t>
  </si>
  <si>
    <t>HMRC - Tax</t>
  </si>
  <si>
    <t>Leicester Sound &amp; Lighting - sound limiter</t>
  </si>
  <si>
    <t>WJG Maynard</t>
  </si>
  <si>
    <t xml:space="preserve">Total Gas &amp; Power - Electricity </t>
  </si>
  <si>
    <t xml:space="preserve">Bar staff salary </t>
  </si>
  <si>
    <t>Simply Kitchens second installment</t>
  </si>
  <si>
    <t>Waterplus - water rates</t>
  </si>
  <si>
    <t>Amazon - sink baskets x 3</t>
  </si>
  <si>
    <t xml:space="preserve">System-Matic Ltd - dishwasher </t>
  </si>
  <si>
    <t>Powers Carpets &amp; Floorings - kitchen flooring</t>
  </si>
  <si>
    <r>
      <t xml:space="preserve">Pratt &amp; Chesterton - </t>
    </r>
    <r>
      <rPr>
        <sz val="11"/>
        <rFont val="Times New Roman"/>
        <family val="1"/>
      </rPr>
      <t>hand dryer/sound limiter works</t>
    </r>
  </si>
  <si>
    <t>Coltman Bros Ltd - kitchen door oil</t>
  </si>
  <si>
    <t>Armson Electrical Services - kitchen door</t>
  </si>
  <si>
    <t xml:space="preserve">HMRC - Tax </t>
  </si>
  <si>
    <t>Total Gas &amp; Power - electricity (July/Aug)</t>
  </si>
  <si>
    <t>ESPO  - gas</t>
  </si>
  <si>
    <t>Vital Signs - gas valve sign</t>
  </si>
  <si>
    <t>Blaby istrict Council - premises licence</t>
  </si>
  <si>
    <t>Simply Kitchens - blce kitchen refurbishment</t>
  </si>
  <si>
    <t>System-Matic Ltd - dishwasher</t>
  </si>
  <si>
    <t>Armson Electrical Services - blce kitchen door</t>
  </si>
  <si>
    <t>Blaby Building Supplies - silicone/caulk for kitchen</t>
  </si>
  <si>
    <t>5388-5389</t>
  </si>
  <si>
    <t>KPCM Display Ltd - first aid safety signs</t>
  </si>
  <si>
    <t>Total Gas and Power - Electric</t>
  </si>
  <si>
    <t>W J G Maynard - bar audit</t>
  </si>
  <si>
    <t>5425-5434</t>
  </si>
  <si>
    <t>Pratt &amp; Chesterton - replacement light fitments</t>
  </si>
  <si>
    <t>HMRC - tax</t>
  </si>
  <si>
    <t>Cheers Cellar Gas - bur supplies</t>
  </si>
  <si>
    <t>5491-5502</t>
  </si>
  <si>
    <t>Pending Expenditure Transactions for December 18</t>
  </si>
  <si>
    <t>System-Matic Ltd - bar glasswasher detergent</t>
  </si>
  <si>
    <r>
      <t xml:space="preserve">De-Kay Hygiene Solutions Ltd - </t>
    </r>
    <r>
      <rPr>
        <sz val="12"/>
        <color rgb="FF000000"/>
        <rFont val="Times New Roman"/>
        <family val="1"/>
      </rPr>
      <t>bar supplies</t>
    </r>
  </si>
  <si>
    <t>5520-5527</t>
  </si>
  <si>
    <t>Total Gas &amp; Power - electricity</t>
  </si>
  <si>
    <t>The New Countesthorpe Herald - adverts</t>
  </si>
  <si>
    <t>Commercial break - advert</t>
  </si>
  <si>
    <t>Decozo workroom supplies - beaded chain pull for kitchen blind</t>
  </si>
  <si>
    <t>Boots Kitchen Appliances - Fridge Freezer</t>
  </si>
  <si>
    <t>Matthew Clark Bibendum Ltd - bar supplies</t>
  </si>
  <si>
    <t>Beacon Cleaning Services - floor polishing</t>
  </si>
  <si>
    <t>5589-5593</t>
  </si>
  <si>
    <t xml:space="preserve">Refunds </t>
  </si>
  <si>
    <t>Expenditure Transactions for January 19</t>
  </si>
  <si>
    <t>Blaby District Council - Temporary Events Notice New Years Eve</t>
  </si>
  <si>
    <t>Elemental - telephones</t>
  </si>
  <si>
    <t>W J G Maynard Ltd - bar stock audit</t>
  </si>
  <si>
    <t>Waterplus Ltd - water rates</t>
  </si>
  <si>
    <t>phs Group - Eco shields</t>
  </si>
  <si>
    <t>Ray's Supplies - bar supplies</t>
  </si>
  <si>
    <t>5606-5614</t>
  </si>
  <si>
    <t>Countesthorpe Village Hall Trustees - annual rent</t>
  </si>
  <si>
    <t>ElemenTel - telephones</t>
  </si>
  <si>
    <t>ESPO - Gas</t>
  </si>
  <si>
    <r>
      <t>Matthew Clark Bibendum Ltd</t>
    </r>
    <r>
      <rPr>
        <sz val="11"/>
        <color theme="1"/>
        <rFont val="Times New Roman"/>
        <family val="1"/>
      </rPr>
      <t xml:space="preserve"> - </t>
    </r>
    <r>
      <rPr>
        <sz val="10"/>
        <color theme="1"/>
        <rFont val="Times New Roman"/>
        <family val="1"/>
      </rPr>
      <t>bar supplies</t>
    </r>
  </si>
  <si>
    <t>Print a Banner - Village Hall banner</t>
  </si>
  <si>
    <t>WaterPlus - cemetery</t>
  </si>
  <si>
    <t>phs Group - sanitery disposal/eco shields</t>
  </si>
  <si>
    <t>System-Matic Ltd - Dish/glasswasher service</t>
  </si>
  <si>
    <r>
      <t>Matthew Clark Bibendum Ltd</t>
    </r>
    <r>
      <rPr>
        <sz val="10"/>
        <rFont val="Times New Roman"/>
        <family val="1"/>
      </rPr>
      <t xml:space="preserve">  - </t>
    </r>
    <r>
      <rPr>
        <sz val="12"/>
        <rFont val="Times New Roman"/>
        <family val="1"/>
      </rPr>
      <t>bar supplies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</si>
</sst>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sz val="11"/>
      <color rgb="FFFF0000"/>
      <name val="Calibri"/>
      <family val="2"/>
      <scheme val="minor"/>
    </font>
    <font>
      <b/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name val="Calibri"/>
      <family val="2"/>
      <scheme val="minor"/>
    </font>
    <font>
      <sz val="12"/>
      <color rgb="FFFF0000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indexed="8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2" fontId="1" fillId="0" borderId="0" xfId="0" applyNumberFormat="1" applyFont="1"/>
    <xf numFmtId="0" fontId="2" fillId="0" borderId="0" xfId="0" applyFont="1"/>
    <xf numFmtId="0" fontId="3" fillId="0" borderId="0" xfId="0" applyFont="1"/>
    <xf numFmtId="2" fontId="3" fillId="0" borderId="0" xfId="0" applyNumberFormat="1" applyFont="1"/>
    <xf numFmtId="2" fontId="2" fillId="0" borderId="0" xfId="0" applyNumberFormat="1" applyFont="1"/>
    <xf numFmtId="0" fontId="3" fillId="0" borderId="1" xfId="0" applyFont="1" applyBorder="1" applyAlignment="1">
      <alignment horizontal="center" wrapText="1"/>
    </xf>
    <xf numFmtId="2" fontId="3" fillId="0" borderId="1" xfId="0" applyNumberFormat="1" applyFont="1" applyBorder="1" applyAlignment="1">
      <alignment wrapText="1"/>
    </xf>
    <xf numFmtId="0" fontId="3" fillId="0" borderId="1" xfId="0" applyFont="1" applyBorder="1"/>
    <xf numFmtId="2" fontId="0" fillId="0" borderId="0" xfId="0" applyNumberFormat="1"/>
    <xf numFmtId="0" fontId="4" fillId="0" borderId="0" xfId="0" applyFont="1"/>
    <xf numFmtId="0" fontId="0" fillId="0" borderId="1" xfId="0" applyBorder="1"/>
    <xf numFmtId="2" fontId="5" fillId="0" borderId="0" xfId="0" applyNumberFormat="1" applyFont="1"/>
    <xf numFmtId="0" fontId="6" fillId="0" borderId="0" xfId="0" applyFont="1"/>
    <xf numFmtId="0" fontId="7" fillId="0" borderId="0" xfId="0" applyFont="1"/>
    <xf numFmtId="2" fontId="7" fillId="0" borderId="0" xfId="0" applyNumberFormat="1" applyFont="1"/>
    <xf numFmtId="2" fontId="6" fillId="0" borderId="0" xfId="0" applyNumberFormat="1" applyFont="1"/>
    <xf numFmtId="2" fontId="7" fillId="0" borderId="1" xfId="0" applyNumberFormat="1" applyFont="1" applyBorder="1" applyAlignment="1">
      <alignment wrapText="1"/>
    </xf>
    <xf numFmtId="0" fontId="7" fillId="0" borderId="1" xfId="0" applyFont="1" applyBorder="1"/>
    <xf numFmtId="2" fontId="9" fillId="0" borderId="1" xfId="0" applyNumberFormat="1" applyFont="1" applyBorder="1"/>
    <xf numFmtId="2" fontId="6" fillId="0" borderId="1" xfId="0" applyNumberFormat="1" applyFont="1" applyBorder="1" applyAlignment="1">
      <alignment wrapText="1"/>
    </xf>
    <xf numFmtId="0" fontId="9" fillId="0" borderId="1" xfId="0" applyFont="1" applyBorder="1"/>
    <xf numFmtId="2" fontId="6" fillId="0" borderId="1" xfId="0" applyNumberFormat="1" applyFont="1" applyBorder="1"/>
    <xf numFmtId="0" fontId="6" fillId="0" borderId="1" xfId="0" applyFont="1" applyBorder="1"/>
    <xf numFmtId="2" fontId="9" fillId="0" borderId="1" xfId="0" applyNumberFormat="1" applyFont="1" applyBorder="1" applyAlignment="1">
      <alignment wrapText="1"/>
    </xf>
    <xf numFmtId="0" fontId="5" fillId="0" borderId="0" xfId="0" applyFont="1"/>
    <xf numFmtId="0" fontId="7" fillId="0" borderId="1" xfId="0" applyFont="1" applyBorder="1" applyAlignment="1">
      <alignment horizontal="center" wrapText="1"/>
    </xf>
    <xf numFmtId="0" fontId="9" fillId="0" borderId="0" xfId="0" applyFont="1"/>
    <xf numFmtId="0" fontId="8" fillId="0" borderId="0" xfId="0" applyFont="1"/>
    <xf numFmtId="0" fontId="6" fillId="0" borderId="1" xfId="0" applyFont="1" applyBorder="1" applyAlignment="1">
      <alignment horizontal="center" wrapText="1"/>
    </xf>
    <xf numFmtId="0" fontId="10" fillId="0" borderId="1" xfId="0" applyFont="1" applyBorder="1"/>
    <xf numFmtId="2" fontId="10" fillId="0" borderId="1" xfId="0" applyNumberFormat="1" applyFont="1" applyBorder="1" applyAlignment="1">
      <alignment wrapText="1"/>
    </xf>
    <xf numFmtId="2" fontId="10" fillId="0" borderId="1" xfId="0" applyNumberFormat="1" applyFont="1" applyBorder="1"/>
    <xf numFmtId="2" fontId="11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0" fontId="11" fillId="0" borderId="1" xfId="0" applyFont="1" applyBorder="1"/>
    <xf numFmtId="0" fontId="11" fillId="0" borderId="1" xfId="0" applyFont="1" applyBorder="1" applyAlignment="1">
      <alignment horizontal="center" wrapText="1"/>
    </xf>
    <xf numFmtId="2" fontId="11" fillId="0" borderId="1" xfId="0" applyNumberFormat="1" applyFont="1" applyBorder="1" applyAlignment="1">
      <alignment wrapText="1"/>
    </xf>
    <xf numFmtId="0" fontId="9" fillId="0" borderId="1" xfId="0" applyFont="1" applyBorder="1" applyAlignment="1">
      <alignment horizontal="center" wrapText="1"/>
    </xf>
    <xf numFmtId="2" fontId="12" fillId="0" borderId="0" xfId="0" applyNumberFormat="1" applyFont="1"/>
    <xf numFmtId="0" fontId="13" fillId="0" borderId="0" xfId="0" applyFont="1"/>
    <xf numFmtId="2" fontId="13" fillId="0" borderId="0" xfId="0" applyNumberFormat="1" applyFont="1"/>
    <xf numFmtId="2" fontId="9" fillId="0" borderId="0" xfId="0" applyNumberFormat="1" applyFont="1"/>
    <xf numFmtId="0" fontId="11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14" fillId="0" borderId="0" xfId="0" applyFont="1"/>
    <xf numFmtId="0" fontId="15" fillId="0" borderId="1" xfId="0" applyFont="1" applyBorder="1" applyAlignment="1">
      <alignment horizontal="center" wrapText="1"/>
    </xf>
    <xf numFmtId="2" fontId="15" fillId="0" borderId="1" xfId="0" applyNumberFormat="1" applyFont="1" applyBorder="1" applyAlignment="1">
      <alignment wrapText="1"/>
    </xf>
    <xf numFmtId="0" fontId="15" fillId="0" borderId="1" xfId="0" applyFont="1" applyBorder="1"/>
    <xf numFmtId="0" fontId="15" fillId="0" borderId="1" xfId="0" applyFont="1" applyBorder="1" applyAlignment="1">
      <alignment horizontal="center"/>
    </xf>
    <xf numFmtId="2" fontId="15" fillId="0" borderId="1" xfId="0" applyNumberFormat="1" applyFont="1" applyBorder="1"/>
    <xf numFmtId="0" fontId="2" fillId="0" borderId="1" xfId="0" applyFont="1" applyBorder="1"/>
    <xf numFmtId="0" fontId="16" fillId="0" borderId="1" xfId="0" applyFont="1" applyBorder="1" applyAlignment="1">
      <alignment horizontal="center"/>
    </xf>
    <xf numFmtId="0" fontId="17" fillId="0" borderId="0" xfId="0" applyFont="1"/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2" fillId="0" borderId="1" xfId="0" applyFont="1" applyBorder="1" applyAlignment="1">
      <alignment horizontal="center" wrapText="1"/>
    </xf>
    <xf numFmtId="2" fontId="12" fillId="0" borderId="1" xfId="0" applyNumberFormat="1" applyFont="1" applyBorder="1" applyAlignment="1">
      <alignment wrapText="1"/>
    </xf>
    <xf numFmtId="0" fontId="12" fillId="0" borderId="1" xfId="0" applyFont="1" applyBorder="1"/>
    <xf numFmtId="0" fontId="18" fillId="0" borderId="1" xfId="0" applyFont="1" applyBorder="1" applyAlignment="1">
      <alignment horizontal="center"/>
    </xf>
    <xf numFmtId="0" fontId="11" fillId="0" borderId="0" xfId="0" applyFont="1" applyAlignment="1">
      <alignment horizontal="center" wrapText="1"/>
    </xf>
    <xf numFmtId="2" fontId="11" fillId="0" borderId="0" xfId="0" applyNumberFormat="1" applyFont="1" applyAlignment="1">
      <alignment wrapText="1"/>
    </xf>
    <xf numFmtId="0" fontId="11" fillId="0" borderId="0" xfId="0" applyFont="1"/>
    <xf numFmtId="2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wrapText="1"/>
    </xf>
    <xf numFmtId="2" fontId="5" fillId="0" borderId="1" xfId="0" applyNumberFormat="1" applyFont="1" applyBorder="1" applyAlignment="1">
      <alignment wrapText="1"/>
    </xf>
    <xf numFmtId="0" fontId="5" fillId="0" borderId="1" xfId="0" applyFont="1" applyBorder="1"/>
    <xf numFmtId="0" fontId="19" fillId="0" borderId="1" xfId="0" applyFont="1" applyBorder="1" applyAlignment="1">
      <alignment horizontal="center" wrapText="1"/>
    </xf>
    <xf numFmtId="2" fontId="19" fillId="0" borderId="1" xfId="0" applyNumberFormat="1" applyFont="1" applyBorder="1" applyAlignment="1">
      <alignment wrapText="1"/>
    </xf>
    <xf numFmtId="0" fontId="19" fillId="0" borderId="1" xfId="0" applyFont="1" applyBorder="1"/>
    <xf numFmtId="0" fontId="19" fillId="0" borderId="0" xfId="0" applyFont="1" applyAlignment="1">
      <alignment horizontal="center" wrapText="1"/>
    </xf>
    <xf numFmtId="2" fontId="19" fillId="0" borderId="0" xfId="0" applyNumberFormat="1" applyFont="1" applyAlignment="1">
      <alignment wrapText="1"/>
    </xf>
    <xf numFmtId="0" fontId="19" fillId="0" borderId="0" xfId="0" applyFont="1"/>
    <xf numFmtId="0" fontId="1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1" fillId="0" borderId="2" xfId="0" applyFont="1" applyBorder="1"/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2" fontId="10" fillId="0" borderId="0" xfId="0" applyNumberFormat="1" applyFont="1" applyAlignment="1">
      <alignment wrapText="1"/>
    </xf>
    <xf numFmtId="0" fontId="10" fillId="0" borderId="0" xfId="0" applyFont="1"/>
    <xf numFmtId="2" fontId="14" fillId="0" borderId="1" xfId="0" applyNumberFormat="1" applyFont="1" applyBorder="1"/>
    <xf numFmtId="0" fontId="10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5"/>
  <sheetViews>
    <sheetView workbookViewId="0">
      <selection activeCell="E28" sqref="E28"/>
    </sheetView>
  </sheetViews>
  <sheetFormatPr defaultRowHeight="15" x14ac:dyDescent="0.25"/>
  <cols>
    <col min="1" max="1" width="9.85546875" customWidth="1"/>
    <col min="2" max="2" width="9.7109375" customWidth="1"/>
    <col min="5" max="5" width="53.140625" customWidth="1"/>
  </cols>
  <sheetData>
    <row r="1" spans="1:5" ht="15.75" x14ac:dyDescent="0.25">
      <c r="A1" s="1" t="s">
        <v>0</v>
      </c>
      <c r="B1" s="2"/>
      <c r="C1" s="2"/>
      <c r="D1" s="2"/>
      <c r="E1" s="3"/>
    </row>
    <row r="2" spans="1:5" x14ac:dyDescent="0.25">
      <c r="A2" s="4" t="s">
        <v>24</v>
      </c>
      <c r="B2" s="5"/>
      <c r="C2" s="5"/>
      <c r="D2" s="5"/>
      <c r="E2" s="4"/>
    </row>
    <row r="3" spans="1:5" x14ac:dyDescent="0.25">
      <c r="A3" s="3"/>
      <c r="B3" s="6"/>
      <c r="C3" s="6"/>
      <c r="D3" s="6"/>
      <c r="E3" s="3"/>
    </row>
    <row r="4" spans="1:5" ht="30" x14ac:dyDescent="0.25">
      <c r="A4" s="7" t="s">
        <v>1</v>
      </c>
      <c r="B4" s="8" t="s">
        <v>2</v>
      </c>
      <c r="C4" s="8" t="s">
        <v>3</v>
      </c>
      <c r="D4" s="8" t="s">
        <v>4</v>
      </c>
      <c r="E4" s="9" t="s">
        <v>5</v>
      </c>
    </row>
    <row r="5" spans="1:5" ht="15.75" x14ac:dyDescent="0.25">
      <c r="A5" s="37"/>
      <c r="B5" s="38">
        <v>529.95000000000005</v>
      </c>
      <c r="C5" s="38"/>
      <c r="D5" s="38">
        <f>B5-C5</f>
        <v>529.95000000000005</v>
      </c>
      <c r="E5" s="36" t="s">
        <v>10</v>
      </c>
    </row>
    <row r="6" spans="1:5" s="11" customFormat="1" ht="15.75" x14ac:dyDescent="0.25">
      <c r="A6" s="37">
        <v>5081</v>
      </c>
      <c r="B6" s="38">
        <v>180</v>
      </c>
      <c r="C6" s="38">
        <v>30</v>
      </c>
      <c r="D6" s="38">
        <f t="shared" ref="D6:D18" si="0">B6-C6</f>
        <v>150</v>
      </c>
      <c r="E6" s="36" t="s">
        <v>25</v>
      </c>
    </row>
    <row r="7" spans="1:5" s="11" customFormat="1" ht="15.75" x14ac:dyDescent="0.25">
      <c r="A7" s="37" t="s">
        <v>12</v>
      </c>
      <c r="B7" s="38">
        <v>320.08</v>
      </c>
      <c r="C7" s="38">
        <v>53.34</v>
      </c>
      <c r="D7" s="38">
        <f t="shared" si="0"/>
        <v>266.74</v>
      </c>
      <c r="E7" s="36" t="s">
        <v>26</v>
      </c>
    </row>
    <row r="8" spans="1:5" s="11" customFormat="1" ht="15.75" x14ac:dyDescent="0.25">
      <c r="A8" s="37" t="s">
        <v>12</v>
      </c>
      <c r="B8" s="38">
        <v>285.33999999999997</v>
      </c>
      <c r="C8" s="38">
        <v>47.56</v>
      </c>
      <c r="D8" s="38">
        <f t="shared" si="0"/>
        <v>237.77999999999997</v>
      </c>
      <c r="E8" s="36" t="s">
        <v>9</v>
      </c>
    </row>
    <row r="9" spans="1:5" ht="15.75" x14ac:dyDescent="0.25">
      <c r="A9" s="37">
        <v>5084</v>
      </c>
      <c r="B9" s="38">
        <v>50</v>
      </c>
      <c r="C9" s="38"/>
      <c r="D9" s="38">
        <f t="shared" si="0"/>
        <v>50</v>
      </c>
      <c r="E9" s="36" t="s">
        <v>14</v>
      </c>
    </row>
    <row r="10" spans="1:5" ht="15.75" x14ac:dyDescent="0.25">
      <c r="A10" s="44">
        <v>5086</v>
      </c>
      <c r="B10" s="34">
        <v>49.4</v>
      </c>
      <c r="C10" s="34"/>
      <c r="D10" s="38">
        <f t="shared" si="0"/>
        <v>49.4</v>
      </c>
      <c r="E10" s="36" t="s">
        <v>27</v>
      </c>
    </row>
    <row r="11" spans="1:5" ht="15.75" x14ac:dyDescent="0.25">
      <c r="A11" s="44" t="s">
        <v>28</v>
      </c>
      <c r="B11" s="34">
        <v>18.489999999999998</v>
      </c>
      <c r="C11" s="34">
        <v>3.08</v>
      </c>
      <c r="D11" s="38">
        <f t="shared" si="0"/>
        <v>15.409999999999998</v>
      </c>
      <c r="E11" s="36" t="s">
        <v>29</v>
      </c>
    </row>
    <row r="12" spans="1:5" ht="15.75" x14ac:dyDescent="0.25">
      <c r="A12" s="37">
        <v>5089</v>
      </c>
      <c r="B12" s="38">
        <v>13.2</v>
      </c>
      <c r="C12" s="38">
        <v>2.2000000000000002</v>
      </c>
      <c r="D12" s="38">
        <f t="shared" si="0"/>
        <v>11</v>
      </c>
      <c r="E12" s="36" t="s">
        <v>30</v>
      </c>
    </row>
    <row r="13" spans="1:5" ht="15.75" x14ac:dyDescent="0.25">
      <c r="A13" s="36">
        <v>5090</v>
      </c>
      <c r="B13" s="34">
        <v>1252.3900000000001</v>
      </c>
      <c r="C13" s="34">
        <v>208.71</v>
      </c>
      <c r="D13" s="38">
        <f t="shared" si="0"/>
        <v>1043.68</v>
      </c>
      <c r="E13" s="36" t="s">
        <v>13</v>
      </c>
    </row>
    <row r="14" spans="1:5" ht="15.75" x14ac:dyDescent="0.25">
      <c r="A14" s="36">
        <v>5091</v>
      </c>
      <c r="B14" s="34">
        <v>490</v>
      </c>
      <c r="C14" s="34"/>
      <c r="D14" s="38">
        <f t="shared" si="0"/>
        <v>490</v>
      </c>
      <c r="E14" s="36" t="s">
        <v>31</v>
      </c>
    </row>
    <row r="15" spans="1:5" ht="15.75" x14ac:dyDescent="0.25">
      <c r="A15" s="36">
        <v>5092</v>
      </c>
      <c r="B15" s="34">
        <v>130</v>
      </c>
      <c r="C15" s="34"/>
      <c r="D15" s="38">
        <f t="shared" si="0"/>
        <v>130</v>
      </c>
      <c r="E15" s="36" t="s">
        <v>32</v>
      </c>
    </row>
    <row r="16" spans="1:5" ht="15.75" x14ac:dyDescent="0.25">
      <c r="A16" s="36">
        <v>5093</v>
      </c>
      <c r="B16" s="34">
        <v>90</v>
      </c>
      <c r="C16" s="34"/>
      <c r="D16" s="38">
        <f t="shared" si="0"/>
        <v>90</v>
      </c>
      <c r="E16" s="36" t="s">
        <v>33</v>
      </c>
    </row>
    <row r="17" spans="1:5" ht="15.75" x14ac:dyDescent="0.25">
      <c r="A17" s="36">
        <v>5094</v>
      </c>
      <c r="B17" s="34">
        <v>75</v>
      </c>
      <c r="C17" s="34"/>
      <c r="D17" s="38">
        <f t="shared" si="0"/>
        <v>75</v>
      </c>
      <c r="E17" s="36" t="s">
        <v>34</v>
      </c>
    </row>
    <row r="18" spans="1:5" ht="15.75" x14ac:dyDescent="0.25">
      <c r="A18" s="36">
        <v>5095</v>
      </c>
      <c r="B18" s="34">
        <v>1150</v>
      </c>
      <c r="C18" s="34"/>
      <c r="D18" s="38">
        <f t="shared" si="0"/>
        <v>1150</v>
      </c>
      <c r="E18" s="22" t="s">
        <v>14</v>
      </c>
    </row>
    <row r="19" spans="1:5" ht="15.75" x14ac:dyDescent="0.25">
      <c r="A19" s="37" t="s">
        <v>28</v>
      </c>
      <c r="B19" s="38">
        <v>42</v>
      </c>
      <c r="C19" s="38"/>
      <c r="D19" s="38"/>
      <c r="E19" s="36" t="s">
        <v>35</v>
      </c>
    </row>
    <row r="20" spans="1:5" ht="15.75" x14ac:dyDescent="0.25">
      <c r="A20" s="39"/>
      <c r="B20" s="38">
        <v>1589.27</v>
      </c>
      <c r="C20" s="25"/>
      <c r="D20" s="38">
        <f t="shared" ref="D20:D24" si="1">B20-C20</f>
        <v>1589.27</v>
      </c>
      <c r="E20" s="22" t="s">
        <v>6</v>
      </c>
    </row>
    <row r="21" spans="1:5" ht="15.75" x14ac:dyDescent="0.25">
      <c r="A21" s="39"/>
      <c r="B21" s="38">
        <v>82.96</v>
      </c>
      <c r="C21" s="25"/>
      <c r="D21" s="38">
        <f t="shared" si="1"/>
        <v>82.96</v>
      </c>
      <c r="E21" s="22" t="s">
        <v>7</v>
      </c>
    </row>
    <row r="22" spans="1:5" ht="15.75" x14ac:dyDescent="0.25">
      <c r="A22" s="39"/>
      <c r="B22" s="38">
        <v>479.8</v>
      </c>
      <c r="C22" s="25"/>
      <c r="D22" s="38">
        <f t="shared" si="1"/>
        <v>479.8</v>
      </c>
      <c r="E22" s="22" t="s">
        <v>11</v>
      </c>
    </row>
    <row r="23" spans="1:5" ht="15.75" x14ac:dyDescent="0.25">
      <c r="A23" s="39" t="s">
        <v>12</v>
      </c>
      <c r="B23" s="34">
        <v>486.97</v>
      </c>
      <c r="C23" s="34">
        <v>81.16</v>
      </c>
      <c r="D23" s="38">
        <f t="shared" si="1"/>
        <v>405.81000000000006</v>
      </c>
      <c r="E23" s="22" t="s">
        <v>8</v>
      </c>
    </row>
    <row r="24" spans="1:5" ht="15.75" x14ac:dyDescent="0.25">
      <c r="A24" s="39"/>
      <c r="B24" s="34"/>
      <c r="C24" s="20"/>
      <c r="D24" s="38">
        <f t="shared" si="1"/>
        <v>0</v>
      </c>
      <c r="E24" s="22"/>
    </row>
    <row r="25" spans="1:5" ht="15.75" x14ac:dyDescent="0.25">
      <c r="A25" s="22"/>
      <c r="B25" s="34">
        <f>SUM(B5:B24)</f>
        <v>7314.8500000000013</v>
      </c>
      <c r="C25" s="34">
        <f>SUM(C6:C24)</f>
        <v>426.04999999999995</v>
      </c>
      <c r="D25" s="34">
        <f>SUM(D5:D24)</f>
        <v>6846.8</v>
      </c>
      <c r="E25" s="22"/>
    </row>
  </sheetData>
  <pageMargins left="0.70866141732283472" right="0.70866141732283472" top="0.74803149606299213" bottom="0.74803149606299213" header="0.31496062992125984" footer="0.31496062992125984"/>
  <pageSetup paperSize="9" scale="9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workbookViewId="0">
      <selection activeCell="H13" sqref="H13"/>
    </sheetView>
  </sheetViews>
  <sheetFormatPr defaultRowHeight="15" x14ac:dyDescent="0.25"/>
  <cols>
    <col min="1" max="1" width="9.85546875" customWidth="1"/>
    <col min="2" max="2" width="9.7109375" customWidth="1"/>
    <col min="5" max="5" width="53.140625" customWidth="1"/>
  </cols>
  <sheetData>
    <row r="1" spans="1:5" ht="15.75" x14ac:dyDescent="0.25">
      <c r="A1" s="26" t="s">
        <v>0</v>
      </c>
      <c r="B1" s="13"/>
      <c r="C1" s="13"/>
      <c r="D1" s="13"/>
      <c r="E1" s="14"/>
    </row>
    <row r="2" spans="1:5" x14ac:dyDescent="0.25">
      <c r="A2" s="15" t="s">
        <v>15</v>
      </c>
      <c r="B2" s="16"/>
      <c r="C2" s="16"/>
      <c r="D2" s="16"/>
      <c r="E2" s="15"/>
    </row>
    <row r="3" spans="1:5" x14ac:dyDescent="0.25">
      <c r="A3" s="14"/>
      <c r="B3" s="17"/>
      <c r="C3" s="17"/>
      <c r="D3" s="17"/>
      <c r="E3" s="14"/>
    </row>
    <row r="4" spans="1:5" ht="29.25" x14ac:dyDescent="0.25">
      <c r="A4" s="27" t="s">
        <v>1</v>
      </c>
      <c r="B4" s="18" t="s">
        <v>2</v>
      </c>
      <c r="C4" s="18" t="s">
        <v>3</v>
      </c>
      <c r="D4" s="18" t="s">
        <v>4</v>
      </c>
      <c r="E4" s="19" t="s">
        <v>5</v>
      </c>
    </row>
    <row r="5" spans="1:5" ht="15.75" x14ac:dyDescent="0.25">
      <c r="A5" s="37">
        <v>5145</v>
      </c>
      <c r="B5" s="38">
        <v>21</v>
      </c>
      <c r="C5" s="38"/>
      <c r="D5" s="38">
        <f>B5-C5</f>
        <v>21</v>
      </c>
      <c r="E5" s="36" t="s">
        <v>36</v>
      </c>
    </row>
    <row r="6" spans="1:5" s="11" customFormat="1" ht="15.75" x14ac:dyDescent="0.25">
      <c r="A6" s="37" t="s">
        <v>12</v>
      </c>
      <c r="B6" s="38">
        <v>613.98</v>
      </c>
      <c r="C6" s="38"/>
      <c r="D6" s="38">
        <f>B6-C6</f>
        <v>613.98</v>
      </c>
      <c r="E6" s="36" t="s">
        <v>37</v>
      </c>
    </row>
    <row r="7" spans="1:5" s="11" customFormat="1" ht="15.75" x14ac:dyDescent="0.25">
      <c r="A7" s="37" t="s">
        <v>28</v>
      </c>
      <c r="B7" s="38">
        <v>18.489999999999998</v>
      </c>
      <c r="C7" s="38">
        <v>3.08</v>
      </c>
      <c r="D7" s="38">
        <f>B7-C7</f>
        <v>15.409999999999998</v>
      </c>
      <c r="E7" s="36" t="s">
        <v>38</v>
      </c>
    </row>
    <row r="8" spans="1:5" s="11" customFormat="1" ht="15.75" x14ac:dyDescent="0.25">
      <c r="A8" s="37">
        <v>5148</v>
      </c>
      <c r="B8" s="38">
        <v>868.7</v>
      </c>
      <c r="C8" s="38">
        <v>144.77000000000001</v>
      </c>
      <c r="D8" s="38">
        <f>B8-C8</f>
        <v>723.93000000000006</v>
      </c>
      <c r="E8" s="36" t="s">
        <v>13</v>
      </c>
    </row>
    <row r="9" spans="1:5" ht="15.75" x14ac:dyDescent="0.25">
      <c r="A9" s="37">
        <v>5149</v>
      </c>
      <c r="B9" s="38">
        <v>2394.54</v>
      </c>
      <c r="C9" s="38">
        <v>399.09</v>
      </c>
      <c r="D9" s="38">
        <f t="shared" ref="D9:D17" si="0">B9-C9</f>
        <v>1995.45</v>
      </c>
      <c r="E9" s="36" t="s">
        <v>39</v>
      </c>
    </row>
    <row r="10" spans="1:5" ht="15.75" x14ac:dyDescent="0.25">
      <c r="A10" s="37">
        <v>5150</v>
      </c>
      <c r="B10" s="34">
        <v>92.78</v>
      </c>
      <c r="C10" s="34">
        <v>15.47</v>
      </c>
      <c r="D10" s="38">
        <f>B10-C10</f>
        <v>77.31</v>
      </c>
      <c r="E10" s="36" t="s">
        <v>40</v>
      </c>
    </row>
    <row r="11" spans="1:5" ht="15.75" x14ac:dyDescent="0.25">
      <c r="A11" s="37">
        <v>5151</v>
      </c>
      <c r="B11" s="34">
        <v>18.54</v>
      </c>
      <c r="C11" s="34"/>
      <c r="D11" s="38">
        <f>B11-C11</f>
        <v>18.54</v>
      </c>
      <c r="E11" s="36" t="s">
        <v>41</v>
      </c>
    </row>
    <row r="12" spans="1:5" ht="15.75" x14ac:dyDescent="0.25">
      <c r="A12" s="37">
        <v>5152</v>
      </c>
      <c r="B12" s="38">
        <v>603.9</v>
      </c>
      <c r="C12" s="38">
        <v>100.65</v>
      </c>
      <c r="D12" s="38">
        <f>B12-C12</f>
        <v>503.25</v>
      </c>
      <c r="E12" s="36" t="s">
        <v>42</v>
      </c>
    </row>
    <row r="13" spans="1:5" ht="15.75" x14ac:dyDescent="0.25">
      <c r="A13" s="39"/>
      <c r="B13" s="38">
        <v>1588.15</v>
      </c>
      <c r="C13" s="25"/>
      <c r="D13" s="38">
        <f t="shared" si="0"/>
        <v>1588.15</v>
      </c>
      <c r="E13" s="36" t="s">
        <v>6</v>
      </c>
    </row>
    <row r="14" spans="1:5" ht="15.75" x14ac:dyDescent="0.25">
      <c r="A14" s="37">
        <v>5248</v>
      </c>
      <c r="B14" s="34">
        <v>109.76</v>
      </c>
      <c r="C14" s="20"/>
      <c r="D14" s="38">
        <f t="shared" si="0"/>
        <v>109.76</v>
      </c>
      <c r="E14" s="36" t="s">
        <v>7</v>
      </c>
    </row>
    <row r="15" spans="1:5" ht="15.75" x14ac:dyDescent="0.25">
      <c r="A15" s="37">
        <v>5249</v>
      </c>
      <c r="B15" s="34">
        <v>488.4</v>
      </c>
      <c r="C15" s="20"/>
      <c r="D15" s="38">
        <f t="shared" si="0"/>
        <v>488.4</v>
      </c>
      <c r="E15" s="36" t="s">
        <v>11</v>
      </c>
    </row>
    <row r="16" spans="1:5" ht="15.75" x14ac:dyDescent="0.25">
      <c r="A16" s="39"/>
      <c r="B16" s="34">
        <v>950</v>
      </c>
      <c r="C16" s="34"/>
      <c r="D16" s="38">
        <f t="shared" si="0"/>
        <v>950</v>
      </c>
      <c r="E16" s="22" t="s">
        <v>43</v>
      </c>
    </row>
    <row r="17" spans="1:5" ht="15.75" x14ac:dyDescent="0.25">
      <c r="A17" s="36" t="s">
        <v>12</v>
      </c>
      <c r="B17" s="34">
        <v>289.16000000000003</v>
      </c>
      <c r="C17" s="34">
        <v>48.19</v>
      </c>
      <c r="D17" s="38">
        <f t="shared" si="0"/>
        <v>240.97000000000003</v>
      </c>
      <c r="E17" s="36" t="s">
        <v>8</v>
      </c>
    </row>
    <row r="18" spans="1:5" ht="15.75" x14ac:dyDescent="0.25">
      <c r="A18" s="22"/>
      <c r="B18" s="34">
        <f>SUM(B5:B17)</f>
        <v>8057.4</v>
      </c>
      <c r="C18" s="34">
        <f>SUM(C5:C17)</f>
        <v>711.25</v>
      </c>
      <c r="D18" s="34">
        <f>SUM(D5:D17)</f>
        <v>7346.1500000000005</v>
      </c>
      <c r="E18" s="22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6"/>
  <sheetViews>
    <sheetView workbookViewId="0">
      <selection activeCell="E13" sqref="E13"/>
    </sheetView>
  </sheetViews>
  <sheetFormatPr defaultRowHeight="15" x14ac:dyDescent="0.25"/>
  <cols>
    <col min="1" max="1" width="9.85546875" customWidth="1"/>
    <col min="2" max="2" width="9.7109375" customWidth="1"/>
    <col min="5" max="5" width="53.140625" customWidth="1"/>
  </cols>
  <sheetData>
    <row r="1" spans="1:5" ht="15.75" x14ac:dyDescent="0.25">
      <c r="A1" s="26" t="s">
        <v>0</v>
      </c>
      <c r="B1" s="13"/>
      <c r="C1" s="13"/>
      <c r="D1" s="13"/>
      <c r="E1" s="14"/>
    </row>
    <row r="2" spans="1:5" x14ac:dyDescent="0.25">
      <c r="A2" s="15" t="s">
        <v>16</v>
      </c>
      <c r="B2" s="16"/>
      <c r="C2" s="16"/>
      <c r="D2" s="16"/>
      <c r="E2" s="15"/>
    </row>
    <row r="3" spans="1:5" x14ac:dyDescent="0.25">
      <c r="A3" s="14"/>
      <c r="B3" s="17"/>
      <c r="C3" s="17"/>
      <c r="D3" s="17"/>
      <c r="E3" s="14"/>
    </row>
    <row r="4" spans="1:5" ht="29.25" x14ac:dyDescent="0.25">
      <c r="A4" s="27" t="s">
        <v>1</v>
      </c>
      <c r="B4" s="18" t="s">
        <v>2</v>
      </c>
      <c r="C4" s="18" t="s">
        <v>3</v>
      </c>
      <c r="D4" s="18" t="s">
        <v>4</v>
      </c>
      <c r="E4" s="19" t="s">
        <v>5</v>
      </c>
    </row>
    <row r="5" spans="1:5" s="11" customFormat="1" ht="15.75" x14ac:dyDescent="0.25">
      <c r="A5" s="35" t="s">
        <v>12</v>
      </c>
      <c r="B5" s="32">
        <v>282.12</v>
      </c>
      <c r="C5" s="32">
        <v>47.02</v>
      </c>
      <c r="D5" s="32">
        <f>B5-C5</f>
        <v>235.1</v>
      </c>
      <c r="E5" s="31" t="s">
        <v>44</v>
      </c>
    </row>
    <row r="6" spans="1:5" s="11" customFormat="1" ht="15.75" x14ac:dyDescent="0.25">
      <c r="A6" s="35">
        <v>5272</v>
      </c>
      <c r="B6" s="32">
        <v>1294.9000000000001</v>
      </c>
      <c r="C6" s="32">
        <v>215.82</v>
      </c>
      <c r="D6" s="32">
        <f t="shared" ref="D6:D12" si="0">B6-C6</f>
        <v>1079.0800000000002</v>
      </c>
      <c r="E6" s="31" t="s">
        <v>45</v>
      </c>
    </row>
    <row r="7" spans="1:5" ht="15.75" x14ac:dyDescent="0.25">
      <c r="A7" s="35">
        <v>5273</v>
      </c>
      <c r="B7" s="32">
        <v>749.27</v>
      </c>
      <c r="C7" s="32">
        <v>124.88</v>
      </c>
      <c r="D7" s="32">
        <f t="shared" si="0"/>
        <v>624.39</v>
      </c>
      <c r="E7" s="31" t="s">
        <v>46</v>
      </c>
    </row>
    <row r="8" spans="1:5" s="11" customFormat="1" ht="15.75" x14ac:dyDescent="0.25">
      <c r="A8" s="30"/>
      <c r="B8" s="32">
        <v>1510.5</v>
      </c>
      <c r="C8" s="21"/>
      <c r="D8" s="32">
        <f t="shared" si="0"/>
        <v>1510.5</v>
      </c>
      <c r="E8" s="31" t="s">
        <v>6</v>
      </c>
    </row>
    <row r="9" spans="1:5" s="11" customFormat="1" ht="15.75" x14ac:dyDescent="0.25">
      <c r="A9" s="35">
        <v>5297</v>
      </c>
      <c r="B9" s="33">
        <v>33.06</v>
      </c>
      <c r="C9" s="23"/>
      <c r="D9" s="32">
        <f t="shared" si="0"/>
        <v>33.06</v>
      </c>
      <c r="E9" s="31" t="s">
        <v>7</v>
      </c>
    </row>
    <row r="10" spans="1:5" s="11" customFormat="1" ht="15.75" x14ac:dyDescent="0.25">
      <c r="A10" s="35">
        <v>5298</v>
      </c>
      <c r="B10" s="33">
        <v>458.8</v>
      </c>
      <c r="C10" s="23"/>
      <c r="D10" s="32">
        <f t="shared" si="0"/>
        <v>458.8</v>
      </c>
      <c r="E10" s="31" t="s">
        <v>11</v>
      </c>
    </row>
    <row r="11" spans="1:5" ht="15.75" x14ac:dyDescent="0.25">
      <c r="A11" s="30" t="s">
        <v>47</v>
      </c>
      <c r="B11" s="33">
        <v>300</v>
      </c>
      <c r="C11" s="33"/>
      <c r="D11" s="32">
        <f t="shared" si="0"/>
        <v>300</v>
      </c>
      <c r="E11" s="24" t="s">
        <v>43</v>
      </c>
    </row>
    <row r="12" spans="1:5" ht="15.75" x14ac:dyDescent="0.25">
      <c r="A12" s="24"/>
      <c r="B12" s="23"/>
      <c r="C12" s="23"/>
      <c r="D12" s="32">
        <f t="shared" si="0"/>
        <v>0</v>
      </c>
      <c r="E12" s="24"/>
    </row>
    <row r="13" spans="1:5" ht="15.75" x14ac:dyDescent="0.25">
      <c r="A13" s="24"/>
      <c r="B13" s="33">
        <f>SUM(B5:B12)</f>
        <v>4628.6499999999996</v>
      </c>
      <c r="C13" s="33">
        <f t="shared" ref="C13:D13" si="1">SUM(C5:C12)</f>
        <v>387.71999999999997</v>
      </c>
      <c r="D13" s="33">
        <f t="shared" si="1"/>
        <v>4240.93</v>
      </c>
      <c r="E13" s="24"/>
    </row>
    <row r="14" spans="1:5" x14ac:dyDescent="0.25">
      <c r="A14" s="24"/>
      <c r="B14" s="23"/>
      <c r="C14" s="23"/>
      <c r="D14" s="21"/>
      <c r="E14" s="24"/>
    </row>
    <row r="15" spans="1:5" x14ac:dyDescent="0.25">
      <c r="A15" s="24"/>
      <c r="B15" s="23"/>
      <c r="C15" s="23"/>
      <c r="D15" s="23"/>
      <c r="E15" s="24"/>
    </row>
    <row r="16" spans="1:5" x14ac:dyDescent="0.25">
      <c r="B16" s="10"/>
      <c r="C16" s="10"/>
      <c r="D16" s="10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9"/>
  <sheetViews>
    <sheetView workbookViewId="0">
      <selection activeCell="E5" sqref="E5:E16"/>
    </sheetView>
  </sheetViews>
  <sheetFormatPr defaultRowHeight="15" x14ac:dyDescent="0.25"/>
  <cols>
    <col min="1" max="1" width="9.85546875" customWidth="1"/>
    <col min="2" max="2" width="9.7109375" customWidth="1"/>
    <col min="5" max="5" width="53.140625" customWidth="1"/>
  </cols>
  <sheetData>
    <row r="1" spans="1:6" ht="15.75" x14ac:dyDescent="0.25">
      <c r="A1" s="26" t="s">
        <v>0</v>
      </c>
      <c r="B1" s="13"/>
      <c r="C1" s="13"/>
      <c r="D1" s="13"/>
      <c r="E1" s="14"/>
      <c r="F1" s="28"/>
    </row>
    <row r="2" spans="1:6" x14ac:dyDescent="0.25">
      <c r="A2" s="15" t="s">
        <v>17</v>
      </c>
      <c r="B2" s="16"/>
      <c r="C2" s="16"/>
      <c r="D2" s="16"/>
      <c r="E2" s="15"/>
      <c r="F2" s="28"/>
    </row>
    <row r="3" spans="1:6" x14ac:dyDescent="0.25">
      <c r="A3" s="14"/>
      <c r="B3" s="17"/>
      <c r="C3" s="17"/>
      <c r="D3" s="17"/>
      <c r="E3" s="14"/>
      <c r="F3" s="28"/>
    </row>
    <row r="4" spans="1:6" ht="29.25" x14ac:dyDescent="0.25">
      <c r="A4" s="27" t="s">
        <v>1</v>
      </c>
      <c r="B4" s="18" t="s">
        <v>2</v>
      </c>
      <c r="C4" s="18" t="s">
        <v>3</v>
      </c>
      <c r="D4" s="18" t="s">
        <v>4</v>
      </c>
      <c r="E4" s="19" t="s">
        <v>5</v>
      </c>
      <c r="F4" s="28"/>
    </row>
    <row r="5" spans="1:6" s="11" customFormat="1" ht="15.75" x14ac:dyDescent="0.25">
      <c r="A5" s="35">
        <v>5304</v>
      </c>
      <c r="B5" s="32">
        <v>60.96</v>
      </c>
      <c r="C5" s="32"/>
      <c r="D5" s="32">
        <f>B5-C5</f>
        <v>60.96</v>
      </c>
      <c r="E5" s="31" t="s">
        <v>48</v>
      </c>
      <c r="F5" s="29"/>
    </row>
    <row r="6" spans="1:6" s="11" customFormat="1" ht="15.75" x14ac:dyDescent="0.25">
      <c r="A6" s="35">
        <v>5306</v>
      </c>
      <c r="B6" s="32">
        <v>200</v>
      </c>
      <c r="C6" s="32"/>
      <c r="D6" s="32">
        <f t="shared" ref="D6:D16" si="0">B6-C6</f>
        <v>200</v>
      </c>
      <c r="E6" s="31" t="s">
        <v>43</v>
      </c>
      <c r="F6" s="29"/>
    </row>
    <row r="7" spans="1:6" s="11" customFormat="1" ht="15.75" x14ac:dyDescent="0.25">
      <c r="A7" s="35"/>
      <c r="B7" s="32">
        <v>90</v>
      </c>
      <c r="C7" s="32"/>
      <c r="D7" s="32">
        <f>B7-C7</f>
        <v>90</v>
      </c>
      <c r="E7" s="31" t="s">
        <v>49</v>
      </c>
      <c r="F7" s="29"/>
    </row>
    <row r="8" spans="1:6" s="11" customFormat="1" ht="15.75" x14ac:dyDescent="0.25">
      <c r="A8" s="35" t="s">
        <v>12</v>
      </c>
      <c r="B8" s="32">
        <v>60.46</v>
      </c>
      <c r="C8" s="32">
        <v>2.88</v>
      </c>
      <c r="D8" s="32">
        <f t="shared" si="0"/>
        <v>57.58</v>
      </c>
      <c r="E8" s="31" t="s">
        <v>9</v>
      </c>
      <c r="F8" s="29"/>
    </row>
    <row r="9" spans="1:6" ht="15.75" x14ac:dyDescent="0.25">
      <c r="A9" s="35">
        <v>5308</v>
      </c>
      <c r="B9" s="32">
        <v>1236.77</v>
      </c>
      <c r="C9" s="32">
        <v>206.14</v>
      </c>
      <c r="D9" s="32">
        <f t="shared" si="0"/>
        <v>1030.6300000000001</v>
      </c>
      <c r="E9" s="31" t="s">
        <v>13</v>
      </c>
      <c r="F9" s="28"/>
    </row>
    <row r="10" spans="1:6" ht="15.75" x14ac:dyDescent="0.25">
      <c r="A10" s="35">
        <v>5309</v>
      </c>
      <c r="B10" s="33">
        <v>50</v>
      </c>
      <c r="C10" s="33"/>
      <c r="D10" s="32">
        <f>B10-C10</f>
        <v>50</v>
      </c>
      <c r="E10" s="24" t="s">
        <v>43</v>
      </c>
      <c r="F10" s="28"/>
    </row>
    <row r="11" spans="1:6" ht="15.75" x14ac:dyDescent="0.25">
      <c r="A11" s="45">
        <v>5327</v>
      </c>
      <c r="B11" s="33">
        <v>1260</v>
      </c>
      <c r="C11" s="33">
        <v>210</v>
      </c>
      <c r="D11" s="32">
        <f>B11-C11</f>
        <v>1050</v>
      </c>
      <c r="E11" s="31" t="s">
        <v>50</v>
      </c>
      <c r="F11" s="28"/>
    </row>
    <row r="12" spans="1:6" ht="15.75" x14ac:dyDescent="0.25">
      <c r="A12" s="30"/>
      <c r="B12" s="32">
        <v>1531.48</v>
      </c>
      <c r="C12" s="21"/>
      <c r="D12" s="32">
        <f t="shared" si="0"/>
        <v>1531.48</v>
      </c>
      <c r="E12" s="31" t="s">
        <v>6</v>
      </c>
      <c r="F12" s="28"/>
    </row>
    <row r="13" spans="1:6" ht="15.75" x14ac:dyDescent="0.25">
      <c r="A13" s="35"/>
      <c r="B13" s="33">
        <v>50.29</v>
      </c>
      <c r="C13" s="23"/>
      <c r="D13" s="32">
        <f t="shared" si="0"/>
        <v>50.29</v>
      </c>
      <c r="E13" s="31" t="s">
        <v>7</v>
      </c>
    </row>
    <row r="14" spans="1:6" ht="15.75" x14ac:dyDescent="0.25">
      <c r="A14" s="35"/>
      <c r="B14" s="33">
        <v>453.55</v>
      </c>
      <c r="C14" s="23"/>
      <c r="D14" s="32">
        <f t="shared" si="0"/>
        <v>453.55</v>
      </c>
      <c r="E14" s="31" t="s">
        <v>11</v>
      </c>
    </row>
    <row r="15" spans="1:6" ht="15.75" x14ac:dyDescent="0.25">
      <c r="A15" s="45">
        <v>5333</v>
      </c>
      <c r="B15" s="33">
        <v>75</v>
      </c>
      <c r="C15" s="33"/>
      <c r="D15" s="32">
        <f t="shared" si="0"/>
        <v>75</v>
      </c>
      <c r="E15" s="31" t="s">
        <v>51</v>
      </c>
    </row>
    <row r="16" spans="1:6" ht="15.75" x14ac:dyDescent="0.25">
      <c r="A16" s="45" t="s">
        <v>12</v>
      </c>
      <c r="B16" s="33">
        <v>269.52999999999997</v>
      </c>
      <c r="C16" s="33">
        <v>44.92</v>
      </c>
      <c r="D16" s="32">
        <f t="shared" si="0"/>
        <v>224.60999999999996</v>
      </c>
      <c r="E16" s="31" t="s">
        <v>52</v>
      </c>
    </row>
    <row r="17" spans="1:5" ht="15.75" x14ac:dyDescent="0.25">
      <c r="A17" s="24"/>
      <c r="B17" s="23"/>
      <c r="C17" s="23"/>
      <c r="D17" s="32"/>
      <c r="E17" s="24"/>
    </row>
    <row r="18" spans="1:5" ht="15.75" x14ac:dyDescent="0.25">
      <c r="A18" s="24"/>
      <c r="B18" s="33"/>
      <c r="C18" s="33"/>
      <c r="D18" s="33"/>
      <c r="E18" s="24"/>
    </row>
    <row r="19" spans="1:5" x14ac:dyDescent="0.25">
      <c r="B19" s="10"/>
      <c r="C19" s="10"/>
      <c r="D19" s="10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0"/>
  <sheetViews>
    <sheetView workbookViewId="0">
      <selection activeCell="F27" sqref="F27"/>
    </sheetView>
  </sheetViews>
  <sheetFormatPr defaultRowHeight="15" x14ac:dyDescent="0.25"/>
  <cols>
    <col min="1" max="1" width="9.85546875" customWidth="1"/>
    <col min="2" max="2" width="9.7109375" customWidth="1"/>
    <col min="5" max="5" width="53.140625" customWidth="1"/>
  </cols>
  <sheetData>
    <row r="1" spans="1:6" ht="15.75" x14ac:dyDescent="0.25">
      <c r="A1" s="26" t="s">
        <v>0</v>
      </c>
      <c r="B1" s="13"/>
      <c r="C1" s="13"/>
      <c r="D1" s="13"/>
      <c r="E1" s="14"/>
      <c r="F1" s="28"/>
    </row>
    <row r="2" spans="1:6" x14ac:dyDescent="0.25">
      <c r="A2" s="15" t="s">
        <v>18</v>
      </c>
      <c r="B2" s="16"/>
      <c r="C2" s="16"/>
      <c r="D2" s="16"/>
      <c r="E2" s="15"/>
      <c r="F2" s="28"/>
    </row>
    <row r="3" spans="1:6" x14ac:dyDescent="0.25">
      <c r="A3" s="14"/>
      <c r="B3" s="17"/>
      <c r="C3" s="17"/>
      <c r="D3" s="17"/>
      <c r="E3" s="14"/>
      <c r="F3" s="28"/>
    </row>
    <row r="4" spans="1:6" ht="29.25" x14ac:dyDescent="0.25">
      <c r="A4" s="27" t="s">
        <v>1</v>
      </c>
      <c r="B4" s="18" t="s">
        <v>2</v>
      </c>
      <c r="C4" s="18" t="s">
        <v>3</v>
      </c>
      <c r="D4" s="18" t="s">
        <v>4</v>
      </c>
      <c r="E4" s="19" t="s">
        <v>5</v>
      </c>
      <c r="F4" s="28"/>
    </row>
    <row r="5" spans="1:6" s="11" customFormat="1" ht="15.75" x14ac:dyDescent="0.25">
      <c r="A5" s="35"/>
      <c r="B5" s="32">
        <v>685.7</v>
      </c>
      <c r="C5" s="32"/>
      <c r="D5" s="32">
        <f>B5-C5</f>
        <v>685.7</v>
      </c>
      <c r="E5" s="31" t="s">
        <v>53</v>
      </c>
      <c r="F5" s="29"/>
    </row>
    <row r="6" spans="1:6" s="11" customFormat="1" ht="15.75" x14ac:dyDescent="0.25">
      <c r="A6" s="35"/>
      <c r="B6" s="32"/>
      <c r="C6" s="32"/>
      <c r="D6" s="32">
        <f t="shared" ref="D6:D16" si="0">B6-C6</f>
        <v>0</v>
      </c>
      <c r="E6" s="31" t="s">
        <v>43</v>
      </c>
      <c r="F6" s="29"/>
    </row>
    <row r="7" spans="1:6" s="11" customFormat="1" ht="15.75" x14ac:dyDescent="0.25">
      <c r="A7" s="35">
        <v>5338</v>
      </c>
      <c r="B7" s="32">
        <v>5363.6</v>
      </c>
      <c r="C7" s="32">
        <v>893.93</v>
      </c>
      <c r="D7" s="32">
        <f t="shared" si="0"/>
        <v>4469.67</v>
      </c>
      <c r="E7" s="31" t="s">
        <v>54</v>
      </c>
      <c r="F7" s="29"/>
    </row>
    <row r="8" spans="1:6" s="11" customFormat="1" ht="15.75" x14ac:dyDescent="0.25">
      <c r="A8" s="35">
        <v>5339</v>
      </c>
      <c r="B8" s="32">
        <v>81.8</v>
      </c>
      <c r="C8" s="32"/>
      <c r="D8" s="32">
        <f t="shared" si="0"/>
        <v>81.8</v>
      </c>
      <c r="E8" s="31" t="s">
        <v>49</v>
      </c>
      <c r="F8" s="29"/>
    </row>
    <row r="9" spans="1:6" ht="15.75" x14ac:dyDescent="0.25">
      <c r="A9" s="35" t="s">
        <v>12</v>
      </c>
      <c r="B9" s="32">
        <v>729.2</v>
      </c>
      <c r="C9" s="32"/>
      <c r="D9" s="32">
        <f t="shared" si="0"/>
        <v>729.2</v>
      </c>
      <c r="E9" s="31" t="s">
        <v>55</v>
      </c>
      <c r="F9" s="28"/>
    </row>
    <row r="10" spans="1:6" ht="15.75" x14ac:dyDescent="0.25">
      <c r="A10" s="35" t="s">
        <v>12</v>
      </c>
      <c r="B10" s="32">
        <v>44.73</v>
      </c>
      <c r="C10" s="32">
        <v>2.13</v>
      </c>
      <c r="D10" s="32">
        <f t="shared" si="0"/>
        <v>42.599999999999994</v>
      </c>
      <c r="E10" s="31" t="s">
        <v>9</v>
      </c>
      <c r="F10" s="28"/>
    </row>
    <row r="11" spans="1:6" ht="15.75" x14ac:dyDescent="0.25">
      <c r="A11" s="35" t="s">
        <v>28</v>
      </c>
      <c r="B11" s="32">
        <v>44.46</v>
      </c>
      <c r="C11" s="32">
        <v>7.4</v>
      </c>
      <c r="D11" s="32">
        <f t="shared" si="0"/>
        <v>37.06</v>
      </c>
      <c r="E11" s="55" t="s">
        <v>56</v>
      </c>
      <c r="F11" s="28"/>
    </row>
    <row r="12" spans="1:6" ht="15.75" x14ac:dyDescent="0.25">
      <c r="A12" s="35"/>
      <c r="B12" s="32">
        <v>92.5</v>
      </c>
      <c r="C12" s="32"/>
      <c r="D12" s="32">
        <f t="shared" si="0"/>
        <v>92.5</v>
      </c>
      <c r="E12" s="31" t="s">
        <v>57</v>
      </c>
      <c r="F12" s="28"/>
    </row>
    <row r="13" spans="1:6" ht="15.75" x14ac:dyDescent="0.25">
      <c r="A13" s="35"/>
      <c r="B13" s="32">
        <v>1149.1199999999999</v>
      </c>
      <c r="C13" s="32">
        <v>191.52</v>
      </c>
      <c r="D13" s="32">
        <f t="shared" si="0"/>
        <v>957.59999999999991</v>
      </c>
      <c r="E13" s="31" t="s">
        <v>58</v>
      </c>
    </row>
    <row r="14" spans="1:6" ht="15.75" x14ac:dyDescent="0.25">
      <c r="A14" s="35"/>
      <c r="B14" s="32">
        <v>778.14</v>
      </c>
      <c r="C14" s="32">
        <v>129.69</v>
      </c>
      <c r="D14" s="32">
        <f t="shared" si="0"/>
        <v>648.45000000000005</v>
      </c>
      <c r="E14" s="31" t="s">
        <v>59</v>
      </c>
    </row>
    <row r="15" spans="1:6" ht="15.75" x14ac:dyDescent="0.25">
      <c r="A15" s="35"/>
      <c r="B15" s="33">
        <v>17.04</v>
      </c>
      <c r="C15" s="33">
        <v>2.84</v>
      </c>
      <c r="D15" s="32">
        <f t="shared" si="0"/>
        <v>14.2</v>
      </c>
      <c r="E15" s="31" t="s">
        <v>60</v>
      </c>
    </row>
    <row r="16" spans="1:6" ht="15.75" x14ac:dyDescent="0.25">
      <c r="A16" s="50"/>
      <c r="B16" s="32">
        <v>650</v>
      </c>
      <c r="C16" s="51"/>
      <c r="D16" s="32">
        <f t="shared" si="0"/>
        <v>650</v>
      </c>
      <c r="E16" s="31" t="s">
        <v>43</v>
      </c>
    </row>
    <row r="17" spans="1:5" ht="15.75" x14ac:dyDescent="0.25">
      <c r="A17" s="35"/>
      <c r="B17" s="33"/>
      <c r="C17" s="23"/>
      <c r="D17" s="32"/>
      <c r="E17" s="31"/>
    </row>
    <row r="18" spans="1:5" ht="15.75" x14ac:dyDescent="0.25">
      <c r="A18" s="53"/>
      <c r="B18" s="54"/>
      <c r="C18" s="54"/>
      <c r="D18" s="51"/>
      <c r="E18" s="52"/>
    </row>
    <row r="19" spans="1:5" ht="15.75" x14ac:dyDescent="0.25">
      <c r="A19" s="53"/>
      <c r="B19" s="54"/>
      <c r="C19" s="54"/>
      <c r="D19" s="51"/>
      <c r="E19" s="52"/>
    </row>
    <row r="20" spans="1:5" ht="15.75" x14ac:dyDescent="0.25">
      <c r="A20" s="48"/>
      <c r="B20" s="33">
        <f>SUM(B5:B19)</f>
        <v>9636.2900000000009</v>
      </c>
      <c r="C20" s="33">
        <f>SUM(C5:C19)</f>
        <v>1227.51</v>
      </c>
      <c r="D20" s="33">
        <f>SUM(D5:D19)</f>
        <v>8408.7800000000007</v>
      </c>
      <c r="E20" s="24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1"/>
  <sheetViews>
    <sheetView workbookViewId="0">
      <selection activeCell="F9" sqref="F9"/>
    </sheetView>
  </sheetViews>
  <sheetFormatPr defaultRowHeight="15" x14ac:dyDescent="0.25"/>
  <cols>
    <col min="1" max="1" width="14.5703125" customWidth="1"/>
    <col min="2" max="2" width="9.5703125" bestFit="1" customWidth="1"/>
    <col min="3" max="3" width="7.28515625" bestFit="1" customWidth="1"/>
    <col min="4" max="4" width="15" customWidth="1"/>
    <col min="5" max="5" width="42.42578125" customWidth="1"/>
  </cols>
  <sheetData>
    <row r="1" spans="1:5" x14ac:dyDescent="0.25">
      <c r="A1" t="s">
        <v>0</v>
      </c>
    </row>
    <row r="2" spans="1:5" x14ac:dyDescent="0.25">
      <c r="A2" t="s">
        <v>19</v>
      </c>
    </row>
    <row r="4" spans="1:5" x14ac:dyDescent="0.25">
      <c r="A4" s="12" t="s">
        <v>1</v>
      </c>
      <c r="B4" s="12" t="s">
        <v>2</v>
      </c>
      <c r="C4" s="12" t="s">
        <v>3</v>
      </c>
      <c r="D4" s="12" t="s">
        <v>4</v>
      </c>
      <c r="E4" s="12" t="s">
        <v>5</v>
      </c>
    </row>
    <row r="5" spans="1:5" ht="15.75" x14ac:dyDescent="0.25">
      <c r="A5" s="35"/>
      <c r="B5" s="32">
        <v>109.72</v>
      </c>
      <c r="C5" s="32"/>
      <c r="D5" s="32">
        <f>B5-C5</f>
        <v>109.72</v>
      </c>
      <c r="E5" s="31" t="s">
        <v>53</v>
      </c>
    </row>
    <row r="6" spans="1:5" ht="15.75" x14ac:dyDescent="0.25">
      <c r="A6" s="35">
        <v>5381</v>
      </c>
      <c r="B6" s="32">
        <v>438.69</v>
      </c>
      <c r="C6" s="32">
        <v>73.11</v>
      </c>
      <c r="D6" s="32">
        <f t="shared" ref="D6:D19" si="0">B6-C6</f>
        <v>365.58</v>
      </c>
      <c r="E6" s="31" t="s">
        <v>61</v>
      </c>
    </row>
    <row r="7" spans="1:5" ht="15.75" x14ac:dyDescent="0.25">
      <c r="A7" s="35">
        <v>5382</v>
      </c>
      <c r="B7" s="32">
        <v>12.2</v>
      </c>
      <c r="C7" s="32"/>
      <c r="D7" s="32">
        <f t="shared" si="0"/>
        <v>12.2</v>
      </c>
      <c r="E7" s="31" t="s">
        <v>62</v>
      </c>
    </row>
    <row r="8" spans="1:5" ht="15.75" x14ac:dyDescent="0.25">
      <c r="A8" s="35" t="s">
        <v>12</v>
      </c>
      <c r="B8" s="32">
        <v>540.66999999999996</v>
      </c>
      <c r="C8" s="32">
        <v>90.12</v>
      </c>
      <c r="D8" s="32">
        <f t="shared" si="0"/>
        <v>450.54999999999995</v>
      </c>
      <c r="E8" s="31" t="s">
        <v>63</v>
      </c>
    </row>
    <row r="9" spans="1:5" ht="15.75" x14ac:dyDescent="0.25">
      <c r="A9" s="35" t="s">
        <v>12</v>
      </c>
      <c r="B9" s="32">
        <v>46.22</v>
      </c>
      <c r="C9" s="32">
        <v>2.2000000000000002</v>
      </c>
      <c r="D9" s="32">
        <f t="shared" si="0"/>
        <v>44.019999999999996</v>
      </c>
      <c r="E9" s="31" t="s">
        <v>64</v>
      </c>
    </row>
    <row r="10" spans="1:5" ht="15.75" x14ac:dyDescent="0.25">
      <c r="A10" s="35" t="s">
        <v>28</v>
      </c>
      <c r="B10" s="32">
        <v>1.95</v>
      </c>
      <c r="C10" s="32">
        <v>0.33</v>
      </c>
      <c r="D10" s="32">
        <v>1.63</v>
      </c>
      <c r="E10" s="31" t="s">
        <v>65</v>
      </c>
    </row>
    <row r="11" spans="1:5" ht="15.75" x14ac:dyDescent="0.25">
      <c r="A11" s="35">
        <v>5383</v>
      </c>
      <c r="B11" s="32">
        <v>180</v>
      </c>
      <c r="C11" s="32"/>
      <c r="D11" s="32">
        <f t="shared" si="0"/>
        <v>180</v>
      </c>
      <c r="E11" s="31" t="s">
        <v>66</v>
      </c>
    </row>
    <row r="12" spans="1:5" ht="15.75" x14ac:dyDescent="0.25">
      <c r="A12" s="35">
        <v>5384</v>
      </c>
      <c r="B12" s="32">
        <v>1820</v>
      </c>
      <c r="C12" s="32">
        <v>303.33</v>
      </c>
      <c r="D12" s="32">
        <f t="shared" si="0"/>
        <v>1516.67</v>
      </c>
      <c r="E12" s="31" t="s">
        <v>67</v>
      </c>
    </row>
    <row r="13" spans="1:5" ht="15.75" x14ac:dyDescent="0.25">
      <c r="A13" s="35">
        <v>5385</v>
      </c>
      <c r="B13" s="32">
        <v>118.23</v>
      </c>
      <c r="C13" s="32"/>
      <c r="D13" s="32">
        <f t="shared" si="0"/>
        <v>118.23</v>
      </c>
      <c r="E13" s="31" t="s">
        <v>68</v>
      </c>
    </row>
    <row r="14" spans="1:5" ht="15.75" x14ac:dyDescent="0.25">
      <c r="A14" s="35">
        <v>5386</v>
      </c>
      <c r="B14" s="32">
        <v>229.75</v>
      </c>
      <c r="C14" s="32">
        <v>38.29</v>
      </c>
      <c r="D14" s="32">
        <f t="shared" si="0"/>
        <v>191.46</v>
      </c>
      <c r="E14" s="31" t="s">
        <v>69</v>
      </c>
    </row>
    <row r="15" spans="1:5" ht="15.75" x14ac:dyDescent="0.25">
      <c r="A15" s="35">
        <v>5387</v>
      </c>
      <c r="B15" s="33">
        <v>7.44</v>
      </c>
      <c r="C15" s="33">
        <v>1.24</v>
      </c>
      <c r="D15" s="32">
        <f t="shared" si="0"/>
        <v>6.2</v>
      </c>
      <c r="E15" s="31" t="s">
        <v>70</v>
      </c>
    </row>
    <row r="16" spans="1:5" ht="15.75" x14ac:dyDescent="0.25">
      <c r="A16" s="35"/>
      <c r="B16" s="32">
        <v>1462.47</v>
      </c>
      <c r="C16" s="32"/>
      <c r="D16" s="32">
        <f t="shared" si="0"/>
        <v>1462.47</v>
      </c>
      <c r="E16" s="31" t="s">
        <v>6</v>
      </c>
    </row>
    <row r="17" spans="1:5" ht="15.75" x14ac:dyDescent="0.25">
      <c r="A17" s="35"/>
      <c r="B17" s="32">
        <v>50.29</v>
      </c>
      <c r="C17" s="32"/>
      <c r="D17" s="32">
        <f t="shared" si="0"/>
        <v>50.29</v>
      </c>
      <c r="E17" s="31" t="s">
        <v>7</v>
      </c>
    </row>
    <row r="18" spans="1:5" ht="15.75" x14ac:dyDescent="0.25">
      <c r="A18" s="35"/>
      <c r="B18" s="32">
        <v>437.6</v>
      </c>
      <c r="C18" s="32"/>
      <c r="D18" s="32">
        <f t="shared" si="0"/>
        <v>437.6</v>
      </c>
      <c r="E18" s="31" t="s">
        <v>11</v>
      </c>
    </row>
    <row r="19" spans="1:5" ht="15.75" x14ac:dyDescent="0.25">
      <c r="A19" s="56" t="s">
        <v>71</v>
      </c>
      <c r="B19" s="33">
        <v>250</v>
      </c>
      <c r="C19" s="33"/>
      <c r="D19" s="32">
        <f t="shared" si="0"/>
        <v>250</v>
      </c>
      <c r="E19" s="31" t="s">
        <v>43</v>
      </c>
    </row>
    <row r="20" spans="1:5" ht="15.75" x14ac:dyDescent="0.25">
      <c r="A20" s="45"/>
      <c r="B20" s="33">
        <f>SUM(B5:B19)</f>
        <v>5705.2300000000005</v>
      </c>
      <c r="C20" s="33">
        <f t="shared" ref="C20:D20" si="1">SUM(C5:C19)</f>
        <v>508.62000000000006</v>
      </c>
      <c r="D20" s="33">
        <f t="shared" si="1"/>
        <v>5196.62</v>
      </c>
      <c r="E20" s="31"/>
    </row>
    <row r="21" spans="1:5" x14ac:dyDescent="0.25">
      <c r="A21" s="55"/>
      <c r="B21" s="55"/>
      <c r="C21" s="55"/>
      <c r="D21" s="55"/>
      <c r="E21" s="5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8"/>
  <sheetViews>
    <sheetView workbookViewId="0">
      <selection activeCell="G8" sqref="G8"/>
    </sheetView>
  </sheetViews>
  <sheetFormatPr defaultRowHeight="15" x14ac:dyDescent="0.25"/>
  <cols>
    <col min="2" max="2" width="10.85546875" customWidth="1"/>
    <col min="3" max="3" width="7.85546875" customWidth="1"/>
    <col min="4" max="4" width="11.28515625" customWidth="1"/>
    <col min="5" max="5" width="44.7109375" customWidth="1"/>
  </cols>
  <sheetData>
    <row r="1" spans="1:6" ht="15.75" x14ac:dyDescent="0.25">
      <c r="B1" s="58" t="s">
        <v>0</v>
      </c>
      <c r="C1" s="40"/>
      <c r="D1" s="40"/>
      <c r="E1" s="28"/>
    </row>
    <row r="2" spans="1:6" x14ac:dyDescent="0.25">
      <c r="C2" s="59" t="s">
        <v>20</v>
      </c>
      <c r="D2" s="42"/>
      <c r="E2" s="41"/>
    </row>
    <row r="3" spans="1:6" x14ac:dyDescent="0.25">
      <c r="A3" s="60"/>
      <c r="B3" s="43"/>
      <c r="C3" s="43"/>
      <c r="D3" s="43"/>
      <c r="E3" s="28"/>
    </row>
    <row r="4" spans="1:6" ht="31.5" x14ac:dyDescent="0.25">
      <c r="A4" s="61" t="s">
        <v>1</v>
      </c>
      <c r="B4" s="62" t="s">
        <v>2</v>
      </c>
      <c r="C4" s="62" t="s">
        <v>3</v>
      </c>
      <c r="D4" s="62" t="s">
        <v>4</v>
      </c>
      <c r="E4" s="63" t="s">
        <v>5</v>
      </c>
      <c r="F4" s="57"/>
    </row>
    <row r="5" spans="1:6" ht="15.75" x14ac:dyDescent="0.25">
      <c r="A5" s="37" t="s">
        <v>28</v>
      </c>
      <c r="B5" s="38">
        <v>3.18</v>
      </c>
      <c r="C5" s="38">
        <v>0.54</v>
      </c>
      <c r="D5" s="38">
        <f>B5-C5</f>
        <v>2.64</v>
      </c>
      <c r="E5" s="36" t="s">
        <v>72</v>
      </c>
      <c r="F5" s="57"/>
    </row>
    <row r="6" spans="1:6" ht="15.75" x14ac:dyDescent="0.25">
      <c r="A6" s="37" t="s">
        <v>12</v>
      </c>
      <c r="B6" s="38">
        <v>46.41</v>
      </c>
      <c r="C6" s="38">
        <v>2.21</v>
      </c>
      <c r="D6" s="38">
        <f t="shared" ref="D6:D18" si="0">B6-C6</f>
        <v>44.199999999999996</v>
      </c>
      <c r="E6" s="36" t="s">
        <v>9</v>
      </c>
      <c r="F6" s="57"/>
    </row>
    <row r="7" spans="1:6" ht="15.75" x14ac:dyDescent="0.25">
      <c r="A7" s="37" t="s">
        <v>12</v>
      </c>
      <c r="B7" s="38">
        <v>268.31</v>
      </c>
      <c r="C7" s="38">
        <v>44.72</v>
      </c>
      <c r="D7" s="38">
        <f t="shared" si="0"/>
        <v>223.59</v>
      </c>
      <c r="E7" s="36" t="s">
        <v>73</v>
      </c>
      <c r="F7" s="57"/>
    </row>
    <row r="8" spans="1:6" ht="15.75" x14ac:dyDescent="0.25">
      <c r="A8" s="37">
        <v>5423</v>
      </c>
      <c r="B8" s="38">
        <v>75</v>
      </c>
      <c r="C8" s="38"/>
      <c r="D8" s="38">
        <f t="shared" si="0"/>
        <v>75</v>
      </c>
      <c r="E8" s="36" t="s">
        <v>74</v>
      </c>
      <c r="F8" s="57"/>
    </row>
    <row r="9" spans="1:6" ht="15.75" x14ac:dyDescent="0.25">
      <c r="A9" s="37">
        <v>5435</v>
      </c>
      <c r="B9" s="38">
        <v>50</v>
      </c>
      <c r="C9" s="38"/>
      <c r="D9" s="38">
        <f>B9-C9</f>
        <v>50</v>
      </c>
      <c r="E9" s="36" t="s">
        <v>14</v>
      </c>
      <c r="F9" s="57"/>
    </row>
    <row r="10" spans="1:6" ht="15.75" x14ac:dyDescent="0.25">
      <c r="A10" s="37">
        <v>5436</v>
      </c>
      <c r="B10" s="38">
        <v>992.72</v>
      </c>
      <c r="C10" s="38">
        <v>165.46</v>
      </c>
      <c r="D10" s="38">
        <v>827.26</v>
      </c>
      <c r="E10" s="36" t="s">
        <v>13</v>
      </c>
      <c r="F10" s="57"/>
    </row>
    <row r="11" spans="1:6" ht="15.75" x14ac:dyDescent="0.25">
      <c r="A11" s="37"/>
      <c r="B11" s="38">
        <v>1454.27</v>
      </c>
      <c r="C11" s="38"/>
      <c r="D11" s="38">
        <f t="shared" ref="D11:D15" si="1">B11-C11</f>
        <v>1454.27</v>
      </c>
      <c r="E11" s="36" t="s">
        <v>6</v>
      </c>
      <c r="F11" s="57"/>
    </row>
    <row r="12" spans="1:6" ht="15.75" x14ac:dyDescent="0.25">
      <c r="A12" s="37"/>
      <c r="B12" s="38">
        <v>58.49</v>
      </c>
      <c r="C12" s="38"/>
      <c r="D12" s="38">
        <f t="shared" si="1"/>
        <v>58.49</v>
      </c>
      <c r="E12" s="36" t="s">
        <v>7</v>
      </c>
      <c r="F12" s="57"/>
    </row>
    <row r="13" spans="1:6" ht="15.75" x14ac:dyDescent="0.25">
      <c r="A13" s="37"/>
      <c r="B13" s="38">
        <v>437.6</v>
      </c>
      <c r="C13" s="38"/>
      <c r="D13" s="38">
        <f t="shared" si="1"/>
        <v>437.6</v>
      </c>
      <c r="E13" s="36" t="s">
        <v>11</v>
      </c>
      <c r="F13" s="57"/>
    </row>
    <row r="14" spans="1:6" ht="15.75" x14ac:dyDescent="0.25">
      <c r="A14" s="37">
        <v>5458</v>
      </c>
      <c r="B14" s="38">
        <v>288</v>
      </c>
      <c r="C14" s="38">
        <v>48</v>
      </c>
      <c r="D14" s="38">
        <f t="shared" si="1"/>
        <v>240</v>
      </c>
      <c r="E14" s="36" t="s">
        <v>76</v>
      </c>
      <c r="F14" s="57"/>
    </row>
    <row r="15" spans="1:6" ht="15.75" x14ac:dyDescent="0.25">
      <c r="A15" s="44" t="s">
        <v>12</v>
      </c>
      <c r="B15" s="34">
        <v>9.08</v>
      </c>
      <c r="C15" s="34">
        <v>1.52</v>
      </c>
      <c r="D15" s="38">
        <f t="shared" si="1"/>
        <v>7.5600000000000005</v>
      </c>
      <c r="E15" s="36" t="s">
        <v>8</v>
      </c>
      <c r="F15" s="57"/>
    </row>
    <row r="16" spans="1:6" ht="15.75" x14ac:dyDescent="0.25">
      <c r="A16" s="37"/>
      <c r="B16" s="38"/>
      <c r="C16" s="38"/>
      <c r="D16" s="38">
        <f t="shared" si="0"/>
        <v>0</v>
      </c>
      <c r="E16" s="36"/>
      <c r="F16" s="57"/>
    </row>
    <row r="17" spans="1:6" ht="15.75" x14ac:dyDescent="0.25">
      <c r="A17" s="37"/>
      <c r="B17" s="38"/>
      <c r="C17" s="38"/>
      <c r="D17" s="38">
        <f t="shared" si="0"/>
        <v>0</v>
      </c>
      <c r="E17" s="36"/>
      <c r="F17" s="57"/>
    </row>
    <row r="18" spans="1:6" ht="15.75" x14ac:dyDescent="0.25">
      <c r="A18" s="64" t="s">
        <v>75</v>
      </c>
      <c r="B18" s="34">
        <v>1250</v>
      </c>
      <c r="C18" s="34"/>
      <c r="D18" s="38">
        <f t="shared" si="0"/>
        <v>1250</v>
      </c>
      <c r="E18" s="36" t="s">
        <v>43</v>
      </c>
      <c r="F18" s="57"/>
    </row>
    <row r="19" spans="1:6" ht="15.75" x14ac:dyDescent="0.25">
      <c r="A19" s="44"/>
      <c r="B19" s="34">
        <f>SUM(B5:B18)</f>
        <v>4933.0599999999995</v>
      </c>
      <c r="C19" s="34">
        <f>SUM(C5:C18)</f>
        <v>262.45</v>
      </c>
      <c r="D19" s="34">
        <f>SUM(D5:D18)</f>
        <v>4670.6099999999997</v>
      </c>
      <c r="E19" s="36"/>
      <c r="F19" s="57"/>
    </row>
    <row r="28" spans="1:6" ht="15.75" x14ac:dyDescent="0.25">
      <c r="A28" s="65"/>
      <c r="B28" s="66"/>
      <c r="C28" s="66"/>
      <c r="D28" s="66"/>
      <c r="E28" s="67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7"/>
  <sheetViews>
    <sheetView workbookViewId="0">
      <selection activeCell="D16" sqref="D16"/>
    </sheetView>
  </sheetViews>
  <sheetFormatPr defaultRowHeight="15" x14ac:dyDescent="0.25"/>
  <cols>
    <col min="1" max="1" width="15.28515625" customWidth="1"/>
    <col min="2" max="2" width="11.5703125" customWidth="1"/>
    <col min="3" max="3" width="14" customWidth="1"/>
    <col min="4" max="4" width="10.42578125" customWidth="1"/>
    <col min="5" max="5" width="59.85546875" customWidth="1"/>
  </cols>
  <sheetData>
    <row r="1" spans="1:5" ht="15.75" x14ac:dyDescent="0.25">
      <c r="A1" s="26" t="s">
        <v>0</v>
      </c>
      <c r="B1" s="13"/>
      <c r="C1" s="13"/>
      <c r="D1" s="13"/>
      <c r="E1" s="14"/>
    </row>
    <row r="2" spans="1:5" x14ac:dyDescent="0.25">
      <c r="A2" s="15" t="s">
        <v>21</v>
      </c>
      <c r="B2" s="16"/>
      <c r="C2" s="16"/>
      <c r="D2" s="16"/>
      <c r="E2" s="15"/>
    </row>
    <row r="3" spans="1:5" x14ac:dyDescent="0.25">
      <c r="A3" s="14"/>
      <c r="B3" s="17"/>
      <c r="C3" s="17"/>
      <c r="D3" s="17"/>
      <c r="E3" s="14"/>
    </row>
    <row r="4" spans="1:5" ht="29.25" x14ac:dyDescent="0.25">
      <c r="A4" s="27" t="s">
        <v>1</v>
      </c>
      <c r="B4" s="18" t="s">
        <v>2</v>
      </c>
      <c r="C4" s="18" t="s">
        <v>3</v>
      </c>
      <c r="D4" s="18" t="s">
        <v>4</v>
      </c>
      <c r="E4" s="19" t="s">
        <v>5</v>
      </c>
    </row>
    <row r="5" spans="1:5" ht="15.75" x14ac:dyDescent="0.25">
      <c r="A5" s="35"/>
      <c r="B5" s="32">
        <v>308.41000000000003</v>
      </c>
      <c r="C5" s="32"/>
      <c r="D5" s="32">
        <f>B5-C5</f>
        <v>308.41000000000003</v>
      </c>
      <c r="E5" s="31" t="s">
        <v>53</v>
      </c>
    </row>
    <row r="6" spans="1:5" ht="15.75" x14ac:dyDescent="0.25">
      <c r="A6" s="35">
        <v>5464</v>
      </c>
      <c r="B6" s="32">
        <v>31.2</v>
      </c>
      <c r="C6" s="32"/>
      <c r="D6" s="32">
        <f t="shared" ref="D6:D14" si="0">B6-C6</f>
        <v>31.2</v>
      </c>
      <c r="E6" s="31" t="s">
        <v>77</v>
      </c>
    </row>
    <row r="7" spans="1:5" ht="15.75" x14ac:dyDescent="0.25">
      <c r="A7" s="35" t="s">
        <v>12</v>
      </c>
      <c r="B7" s="32">
        <v>61.22</v>
      </c>
      <c r="C7" s="32">
        <v>2.92</v>
      </c>
      <c r="D7" s="32">
        <f t="shared" si="0"/>
        <v>58.3</v>
      </c>
      <c r="E7" s="31" t="s">
        <v>9</v>
      </c>
    </row>
    <row r="8" spans="1:5" ht="15.75" x14ac:dyDescent="0.25">
      <c r="A8" s="35" t="s">
        <v>12</v>
      </c>
      <c r="B8" s="32">
        <v>760.46</v>
      </c>
      <c r="C8" s="32"/>
      <c r="D8" s="32">
        <f t="shared" si="0"/>
        <v>760.46</v>
      </c>
      <c r="E8" s="31" t="s">
        <v>55</v>
      </c>
    </row>
    <row r="9" spans="1:5" ht="15.75" x14ac:dyDescent="0.25">
      <c r="A9" s="35">
        <v>5489</v>
      </c>
      <c r="B9" s="32">
        <v>743.1</v>
      </c>
      <c r="C9" s="32">
        <v>123.83</v>
      </c>
      <c r="D9" s="32">
        <f t="shared" si="0"/>
        <v>619.27</v>
      </c>
      <c r="E9" s="31" t="s">
        <v>13</v>
      </c>
    </row>
    <row r="10" spans="1:5" ht="15.75" x14ac:dyDescent="0.25">
      <c r="A10" s="35">
        <v>5490</v>
      </c>
      <c r="B10" s="32">
        <v>15</v>
      </c>
      <c r="C10" s="32">
        <v>2.5</v>
      </c>
      <c r="D10" s="32">
        <f t="shared" si="0"/>
        <v>12.5</v>
      </c>
      <c r="E10" s="31" t="s">
        <v>78</v>
      </c>
    </row>
    <row r="11" spans="1:5" ht="15.75" x14ac:dyDescent="0.25">
      <c r="A11" s="35"/>
      <c r="B11" s="32">
        <v>1509.94</v>
      </c>
      <c r="C11" s="32"/>
      <c r="D11" s="32">
        <f t="shared" si="0"/>
        <v>1509.94</v>
      </c>
      <c r="E11" s="31" t="s">
        <v>6</v>
      </c>
    </row>
    <row r="12" spans="1:5" ht="15.75" x14ac:dyDescent="0.25">
      <c r="A12" s="35"/>
      <c r="B12" s="32">
        <v>78</v>
      </c>
      <c r="C12" s="32"/>
      <c r="D12" s="32">
        <f t="shared" si="0"/>
        <v>78</v>
      </c>
      <c r="E12" s="31" t="s">
        <v>7</v>
      </c>
    </row>
    <row r="13" spans="1:5" ht="15.75" x14ac:dyDescent="0.25">
      <c r="A13" s="35"/>
      <c r="B13" s="32">
        <v>458.76</v>
      </c>
      <c r="C13" s="32"/>
      <c r="D13" s="32">
        <f t="shared" si="0"/>
        <v>458.76</v>
      </c>
      <c r="E13" s="31" t="s">
        <v>11</v>
      </c>
    </row>
    <row r="14" spans="1:5" ht="15.75" x14ac:dyDescent="0.25">
      <c r="A14" s="56" t="s">
        <v>79</v>
      </c>
      <c r="B14" s="33">
        <v>1150</v>
      </c>
      <c r="C14" s="33"/>
      <c r="D14" s="32">
        <f t="shared" si="0"/>
        <v>1150</v>
      </c>
      <c r="E14" s="31" t="s">
        <v>43</v>
      </c>
    </row>
    <row r="15" spans="1:5" ht="15.75" x14ac:dyDescent="0.25">
      <c r="A15" s="45"/>
      <c r="B15" s="33">
        <f>SUM(B5:B14)</f>
        <v>5116.09</v>
      </c>
      <c r="C15" s="33">
        <f t="shared" ref="C15:D15" si="1">SUM(C5:C14)</f>
        <v>129.25</v>
      </c>
      <c r="D15" s="33">
        <f t="shared" si="1"/>
        <v>4986.84</v>
      </c>
      <c r="E15" s="31"/>
    </row>
    <row r="16" spans="1:5" ht="15.75" x14ac:dyDescent="0.25">
      <c r="A16" s="39"/>
      <c r="B16" s="38"/>
      <c r="C16" s="25"/>
      <c r="D16" s="38"/>
      <c r="E16" s="22"/>
    </row>
    <row r="17" spans="1:5" x14ac:dyDescent="0.25">
      <c r="A17" s="12"/>
      <c r="B17" s="12"/>
      <c r="C17" s="12"/>
      <c r="D17" s="12"/>
      <c r="E17" s="1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9"/>
  <sheetViews>
    <sheetView workbookViewId="0">
      <selection activeCell="H13" sqref="H13"/>
    </sheetView>
  </sheetViews>
  <sheetFormatPr defaultRowHeight="15" x14ac:dyDescent="0.25"/>
  <cols>
    <col min="2" max="2" width="10.85546875" customWidth="1"/>
    <col min="3" max="3" width="7.85546875" customWidth="1"/>
    <col min="4" max="4" width="11.28515625" customWidth="1"/>
    <col min="5" max="5" width="44.7109375" customWidth="1"/>
  </cols>
  <sheetData>
    <row r="1" spans="1:6" s="70" customFormat="1" ht="15.75" x14ac:dyDescent="0.25">
      <c r="A1" s="85" t="s">
        <v>0</v>
      </c>
      <c r="B1" s="85"/>
      <c r="C1" s="85"/>
      <c r="D1" s="68"/>
      <c r="E1" s="69"/>
    </row>
    <row r="2" spans="1:6" x14ac:dyDescent="0.25">
      <c r="A2" s="46" t="s">
        <v>80</v>
      </c>
      <c r="B2" s="16"/>
      <c r="C2" s="16"/>
      <c r="D2" s="16"/>
      <c r="E2" s="15"/>
    </row>
    <row r="3" spans="1:6" x14ac:dyDescent="0.25">
      <c r="A3" s="47"/>
      <c r="B3" s="17"/>
      <c r="C3" s="17"/>
      <c r="D3" s="17"/>
      <c r="E3" s="14"/>
    </row>
    <row r="4" spans="1:6" ht="31.5" x14ac:dyDescent="0.25">
      <c r="A4" s="71" t="s">
        <v>1</v>
      </c>
      <c r="B4" s="72" t="s">
        <v>2</v>
      </c>
      <c r="C4" s="72" t="s">
        <v>3</v>
      </c>
      <c r="D4" s="72" t="s">
        <v>4</v>
      </c>
      <c r="E4" s="73" t="s">
        <v>5</v>
      </c>
      <c r="F4" s="57"/>
    </row>
    <row r="5" spans="1:6" ht="15.75" x14ac:dyDescent="0.25">
      <c r="A5" s="50"/>
      <c r="B5" s="32">
        <v>309.70999999999998</v>
      </c>
      <c r="C5" s="32"/>
      <c r="D5" s="32">
        <f>B5-C5</f>
        <v>309.70999999999998</v>
      </c>
      <c r="E5" s="31" t="s">
        <v>53</v>
      </c>
      <c r="F5" s="57"/>
    </row>
    <row r="6" spans="1:6" ht="15.75" x14ac:dyDescent="0.25">
      <c r="A6" s="74" t="s">
        <v>12</v>
      </c>
      <c r="B6" s="75">
        <v>291.69</v>
      </c>
      <c r="C6" s="75">
        <v>48.62</v>
      </c>
      <c r="D6" s="32">
        <f t="shared" ref="D6:D12" si="0">B6-C6</f>
        <v>243.07</v>
      </c>
      <c r="E6" s="76" t="s">
        <v>26</v>
      </c>
      <c r="F6" s="57"/>
    </row>
    <row r="7" spans="1:6" ht="15.75" x14ac:dyDescent="0.25">
      <c r="A7" s="74" t="s">
        <v>12</v>
      </c>
      <c r="B7" s="75">
        <v>152.5</v>
      </c>
      <c r="C7" s="75">
        <v>25.42</v>
      </c>
      <c r="D7" s="32">
        <f t="shared" si="0"/>
        <v>127.08</v>
      </c>
      <c r="E7" s="76" t="s">
        <v>9</v>
      </c>
      <c r="F7" s="57"/>
    </row>
    <row r="8" spans="1:6" ht="15.75" x14ac:dyDescent="0.25">
      <c r="A8" s="74">
        <v>5513</v>
      </c>
      <c r="B8" s="75">
        <v>21.2</v>
      </c>
      <c r="C8" s="75"/>
      <c r="D8" s="32">
        <f t="shared" si="0"/>
        <v>21.2</v>
      </c>
      <c r="E8" s="76" t="s">
        <v>27</v>
      </c>
      <c r="F8" s="57"/>
    </row>
    <row r="9" spans="1:6" ht="15.75" x14ac:dyDescent="0.25">
      <c r="A9" s="74">
        <v>5517</v>
      </c>
      <c r="B9" s="75">
        <v>1062.8699999999999</v>
      </c>
      <c r="C9" s="75">
        <v>177.14</v>
      </c>
      <c r="D9" s="32">
        <f t="shared" si="0"/>
        <v>885.7299999999999</v>
      </c>
      <c r="E9" s="76" t="s">
        <v>13</v>
      </c>
      <c r="F9" s="57"/>
    </row>
    <row r="10" spans="1:6" ht="15.75" x14ac:dyDescent="0.25">
      <c r="A10" s="74">
        <v>5518</v>
      </c>
      <c r="B10" s="75">
        <v>19.14</v>
      </c>
      <c r="C10" s="75"/>
      <c r="D10" s="32">
        <f t="shared" si="0"/>
        <v>19.14</v>
      </c>
      <c r="E10" s="76" t="s">
        <v>81</v>
      </c>
      <c r="F10" s="57"/>
    </row>
    <row r="11" spans="1:6" ht="15.75" x14ac:dyDescent="0.25">
      <c r="A11" s="74">
        <v>5519</v>
      </c>
      <c r="B11" s="75">
        <v>32.04</v>
      </c>
      <c r="C11" s="75">
        <v>5.34</v>
      </c>
      <c r="D11" s="32">
        <f t="shared" si="0"/>
        <v>26.7</v>
      </c>
      <c r="E11" s="76" t="s">
        <v>82</v>
      </c>
      <c r="F11" s="57"/>
    </row>
    <row r="12" spans="1:6" ht="15.75" x14ac:dyDescent="0.25">
      <c r="A12" s="56" t="s">
        <v>83</v>
      </c>
      <c r="B12" s="33">
        <v>699.2</v>
      </c>
      <c r="C12" s="54"/>
      <c r="D12" s="32">
        <f t="shared" si="0"/>
        <v>699.2</v>
      </c>
      <c r="E12" s="31" t="s">
        <v>43</v>
      </c>
      <c r="F12" s="57"/>
    </row>
    <row r="13" spans="1:6" ht="15.75" x14ac:dyDescent="0.25">
      <c r="A13" s="35" t="s">
        <v>12</v>
      </c>
      <c r="B13" s="32">
        <v>334.46</v>
      </c>
      <c r="C13" s="32">
        <v>55.74</v>
      </c>
      <c r="D13" s="32">
        <f>B13-C13</f>
        <v>278.71999999999997</v>
      </c>
      <c r="E13" s="31" t="s">
        <v>84</v>
      </c>
      <c r="F13" s="57"/>
    </row>
    <row r="14" spans="1:6" ht="15.75" x14ac:dyDescent="0.25">
      <c r="A14" s="74">
        <v>5561</v>
      </c>
      <c r="B14" s="75">
        <v>393.7</v>
      </c>
      <c r="C14" s="75">
        <v>65.61</v>
      </c>
      <c r="D14" s="32">
        <f t="shared" ref="D14:D19" si="1">B14-C14</f>
        <v>328.09</v>
      </c>
      <c r="E14" s="76" t="s">
        <v>13</v>
      </c>
      <c r="F14" s="57"/>
    </row>
    <row r="15" spans="1:6" ht="15.75" x14ac:dyDescent="0.25">
      <c r="A15" s="35">
        <v>5562</v>
      </c>
      <c r="B15" s="75">
        <v>154</v>
      </c>
      <c r="C15" s="75"/>
      <c r="D15" s="32">
        <f t="shared" si="1"/>
        <v>154</v>
      </c>
      <c r="E15" s="76" t="s">
        <v>85</v>
      </c>
      <c r="F15" s="57"/>
    </row>
    <row r="16" spans="1:6" ht="15.75" x14ac:dyDescent="0.25">
      <c r="A16" s="74">
        <v>5563</v>
      </c>
      <c r="B16" s="75">
        <v>70.8</v>
      </c>
      <c r="C16" s="75">
        <v>11.8</v>
      </c>
      <c r="D16" s="32">
        <f t="shared" si="1"/>
        <v>59</v>
      </c>
      <c r="E16" s="76" t="s">
        <v>86</v>
      </c>
      <c r="F16" s="57"/>
    </row>
    <row r="17" spans="1:6" ht="15.75" x14ac:dyDescent="0.25">
      <c r="A17" s="50"/>
      <c r="B17" s="32">
        <v>1750.01</v>
      </c>
      <c r="C17" s="51"/>
      <c r="D17" s="32">
        <f t="shared" si="1"/>
        <v>1750.01</v>
      </c>
      <c r="E17" s="31" t="s">
        <v>6</v>
      </c>
      <c r="F17" s="57"/>
    </row>
    <row r="18" spans="1:6" ht="15.75" x14ac:dyDescent="0.25">
      <c r="A18" s="50"/>
      <c r="B18" s="32">
        <v>103.8</v>
      </c>
      <c r="C18" s="51"/>
      <c r="D18" s="32">
        <f t="shared" si="1"/>
        <v>103.8</v>
      </c>
      <c r="E18" s="31" t="s">
        <v>7</v>
      </c>
      <c r="F18" s="57"/>
    </row>
    <row r="19" spans="1:6" ht="15.75" x14ac:dyDescent="0.25">
      <c r="A19" s="50"/>
      <c r="B19" s="32">
        <v>456.38</v>
      </c>
      <c r="C19" s="51"/>
      <c r="D19" s="32">
        <f t="shared" si="1"/>
        <v>456.38</v>
      </c>
      <c r="E19" s="31" t="s">
        <v>11</v>
      </c>
      <c r="F19" s="57"/>
    </row>
    <row r="20" spans="1:6" ht="15.75" x14ac:dyDescent="0.25">
      <c r="A20" s="45"/>
      <c r="B20" s="33">
        <f>SUM(B5:B12)</f>
        <v>2588.35</v>
      </c>
      <c r="C20" s="33">
        <f>SUM(C5:C12)</f>
        <v>256.52</v>
      </c>
      <c r="D20" s="33">
        <f>SUM(D5:D12)</f>
        <v>2331.83</v>
      </c>
      <c r="E20" s="31"/>
      <c r="F20" s="57"/>
    </row>
    <row r="24" spans="1:6" ht="15.75" x14ac:dyDescent="0.25">
      <c r="A24" s="77"/>
      <c r="B24" s="78"/>
      <c r="C24" s="78"/>
      <c r="D24" s="78"/>
      <c r="E24" s="79"/>
    </row>
    <row r="25" spans="1:6" ht="15.75" x14ac:dyDescent="0.25">
      <c r="A25" s="77"/>
      <c r="B25" s="78"/>
      <c r="C25" s="78"/>
      <c r="D25" s="78"/>
      <c r="E25" s="79"/>
    </row>
    <row r="26" spans="1:6" ht="15.75" x14ac:dyDescent="0.25">
      <c r="A26" s="77"/>
      <c r="B26" s="78"/>
      <c r="C26" s="78"/>
      <c r="D26" s="78"/>
      <c r="E26" s="79"/>
    </row>
    <row r="27" spans="1:6" ht="15.75" x14ac:dyDescent="0.25">
      <c r="A27" s="77"/>
      <c r="B27" s="78"/>
      <c r="C27" s="78"/>
      <c r="D27" s="78"/>
      <c r="E27" s="79"/>
    </row>
    <row r="28" spans="1:6" ht="15.75" x14ac:dyDescent="0.25">
      <c r="A28" s="77"/>
      <c r="B28" s="78"/>
      <c r="C28" s="78"/>
      <c r="D28" s="78"/>
      <c r="E28" s="79"/>
    </row>
    <row r="29" spans="1:6" ht="15.75" x14ac:dyDescent="0.25">
      <c r="A29" s="77"/>
      <c r="B29" s="78"/>
      <c r="C29" s="78"/>
      <c r="D29" s="78"/>
      <c r="E29" s="79"/>
    </row>
  </sheetData>
  <mergeCells count="1">
    <mergeCell ref="A1:C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3"/>
  <sheetViews>
    <sheetView workbookViewId="0">
      <selection activeCell="E18" sqref="E18"/>
    </sheetView>
  </sheetViews>
  <sheetFormatPr defaultRowHeight="15" x14ac:dyDescent="0.25"/>
  <cols>
    <col min="2" max="2" width="10.85546875" customWidth="1"/>
    <col min="3" max="3" width="7.85546875" customWidth="1"/>
    <col min="4" max="4" width="11.28515625" customWidth="1"/>
    <col min="5" max="5" width="57.85546875" bestFit="1" customWidth="1"/>
  </cols>
  <sheetData>
    <row r="1" spans="1:6" ht="15.75" x14ac:dyDescent="0.25">
      <c r="A1" s="80" t="s">
        <v>0</v>
      </c>
      <c r="B1" s="40"/>
      <c r="C1" s="40"/>
      <c r="D1" s="40"/>
      <c r="E1" s="28"/>
    </row>
    <row r="2" spans="1:6" x14ac:dyDescent="0.25">
      <c r="A2" s="81" t="s">
        <v>93</v>
      </c>
      <c r="B2" s="42"/>
      <c r="C2" s="42"/>
      <c r="D2" s="42"/>
      <c r="E2" s="41"/>
    </row>
    <row r="3" spans="1:6" x14ac:dyDescent="0.25">
      <c r="A3" s="60"/>
      <c r="B3" s="43"/>
      <c r="C3" s="43"/>
      <c r="D3" s="43"/>
      <c r="E3" s="28"/>
    </row>
    <row r="4" spans="1:6" ht="31.5" x14ac:dyDescent="0.25">
      <c r="A4" s="61" t="s">
        <v>1</v>
      </c>
      <c r="B4" s="62" t="s">
        <v>2</v>
      </c>
      <c r="C4" s="62" t="s">
        <v>3</v>
      </c>
      <c r="D4" s="62" t="s">
        <v>4</v>
      </c>
      <c r="E4" s="63" t="s">
        <v>5</v>
      </c>
      <c r="F4" s="57"/>
    </row>
    <row r="5" spans="1:6" ht="15.75" x14ac:dyDescent="0.25">
      <c r="A5" s="37" t="s">
        <v>28</v>
      </c>
      <c r="B5" s="38">
        <v>4.4000000000000004</v>
      </c>
      <c r="C5" s="38">
        <v>0.73</v>
      </c>
      <c r="D5" s="38">
        <f>B5-C5</f>
        <v>3.6700000000000004</v>
      </c>
      <c r="E5" s="82" t="s">
        <v>87</v>
      </c>
      <c r="F5" s="57"/>
    </row>
    <row r="6" spans="1:6" ht="15.75" x14ac:dyDescent="0.25">
      <c r="A6" s="37" t="s">
        <v>28</v>
      </c>
      <c r="B6" s="38">
        <v>365</v>
      </c>
      <c r="C6" s="38">
        <v>60.83</v>
      </c>
      <c r="D6" s="38">
        <f t="shared" ref="D6:D13" si="0">B6-C6</f>
        <v>304.17</v>
      </c>
      <c r="E6" s="82" t="s">
        <v>88</v>
      </c>
      <c r="F6" s="57"/>
    </row>
    <row r="7" spans="1:6" s="57" customFormat="1" ht="15.75" x14ac:dyDescent="0.25">
      <c r="A7" s="37" t="s">
        <v>12</v>
      </c>
      <c r="B7" s="38">
        <v>208.93</v>
      </c>
      <c r="C7" s="38">
        <v>34.82</v>
      </c>
      <c r="D7" s="38">
        <f t="shared" si="0"/>
        <v>174.11</v>
      </c>
      <c r="E7" s="82" t="s">
        <v>9</v>
      </c>
    </row>
    <row r="8" spans="1:6" s="67" customFormat="1" ht="15.75" x14ac:dyDescent="0.25">
      <c r="A8" s="37">
        <v>5587</v>
      </c>
      <c r="B8" s="38">
        <v>2102.89</v>
      </c>
      <c r="C8" s="38">
        <v>350.47</v>
      </c>
      <c r="D8" s="38">
        <f t="shared" si="0"/>
        <v>1752.4199999999998</v>
      </c>
      <c r="E8" s="36" t="s">
        <v>89</v>
      </c>
    </row>
    <row r="9" spans="1:6" s="67" customFormat="1" ht="15.75" x14ac:dyDescent="0.25">
      <c r="A9" s="37">
        <v>5588</v>
      </c>
      <c r="B9" s="38">
        <v>145</v>
      </c>
      <c r="C9" s="38"/>
      <c r="D9" s="38">
        <f t="shared" si="0"/>
        <v>145</v>
      </c>
      <c r="E9" s="36" t="s">
        <v>90</v>
      </c>
    </row>
    <row r="10" spans="1:6" ht="15.75" x14ac:dyDescent="0.25">
      <c r="A10" s="37"/>
      <c r="B10" s="38">
        <v>1516.36</v>
      </c>
      <c r="C10" s="38"/>
      <c r="D10" s="38">
        <f t="shared" si="0"/>
        <v>1516.36</v>
      </c>
      <c r="E10" s="36" t="s">
        <v>6</v>
      </c>
      <c r="F10" s="57"/>
    </row>
    <row r="11" spans="1:6" ht="15.75" x14ac:dyDescent="0.25">
      <c r="A11" s="37"/>
      <c r="B11" s="38">
        <v>78.349999999999994</v>
      </c>
      <c r="C11" s="38"/>
      <c r="D11" s="38">
        <f t="shared" si="0"/>
        <v>78.349999999999994</v>
      </c>
      <c r="E11" s="36" t="s">
        <v>7</v>
      </c>
      <c r="F11" s="57"/>
    </row>
    <row r="12" spans="1:6" ht="15.75" x14ac:dyDescent="0.25">
      <c r="A12" s="37"/>
      <c r="B12" s="38">
        <v>461.92</v>
      </c>
      <c r="C12" s="38"/>
      <c r="D12" s="38">
        <f t="shared" si="0"/>
        <v>461.92</v>
      </c>
      <c r="E12" s="36" t="s">
        <v>11</v>
      </c>
      <c r="F12" s="57"/>
    </row>
    <row r="13" spans="1:6" ht="15.75" x14ac:dyDescent="0.25">
      <c r="A13" s="64" t="s">
        <v>91</v>
      </c>
      <c r="B13" s="34">
        <v>1000</v>
      </c>
      <c r="C13" s="34"/>
      <c r="D13" s="38">
        <f t="shared" si="0"/>
        <v>1000</v>
      </c>
      <c r="E13" s="36" t="s">
        <v>92</v>
      </c>
      <c r="F13" s="57"/>
    </row>
    <row r="14" spans="1:6" ht="15.75" x14ac:dyDescent="0.25">
      <c r="A14" s="44"/>
      <c r="B14" s="34">
        <f>SUM(B5:B13)</f>
        <v>5882.85</v>
      </c>
      <c r="C14" s="34">
        <f t="shared" ref="C14:D14" si="1">SUM(C5:C13)</f>
        <v>446.85</v>
      </c>
      <c r="D14" s="34">
        <f t="shared" si="1"/>
        <v>5435.9999999999991</v>
      </c>
      <c r="E14" s="36"/>
      <c r="F14" s="57"/>
    </row>
    <row r="18" spans="1:5" ht="15.75" x14ac:dyDescent="0.25">
      <c r="A18" s="65"/>
      <c r="B18" s="66"/>
      <c r="C18" s="66"/>
      <c r="D18" s="66"/>
      <c r="E18" s="67"/>
    </row>
    <row r="19" spans="1:5" ht="15.75" x14ac:dyDescent="0.25">
      <c r="A19" s="65"/>
      <c r="B19" s="66"/>
      <c r="C19" s="66"/>
      <c r="D19" s="66"/>
      <c r="E19" s="67"/>
    </row>
    <row r="20" spans="1:5" ht="15.75" x14ac:dyDescent="0.25">
      <c r="A20" s="65"/>
      <c r="B20" s="66"/>
      <c r="C20" s="66"/>
      <c r="D20" s="66"/>
      <c r="E20" s="67"/>
    </row>
    <row r="21" spans="1:5" ht="15.75" x14ac:dyDescent="0.25">
      <c r="A21" s="65"/>
      <c r="B21" s="66"/>
      <c r="C21" s="66"/>
      <c r="D21" s="66"/>
      <c r="E21" s="67"/>
    </row>
    <row r="22" spans="1:5" ht="15.75" x14ac:dyDescent="0.25">
      <c r="A22" s="65"/>
      <c r="B22" s="66"/>
      <c r="C22" s="66"/>
      <c r="D22" s="66"/>
      <c r="E22" s="67"/>
    </row>
    <row r="23" spans="1:5" ht="15.75" x14ac:dyDescent="0.25">
      <c r="A23" s="65"/>
      <c r="B23" s="66"/>
      <c r="C23" s="66"/>
      <c r="D23" s="66"/>
      <c r="E23" s="67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5"/>
  <sheetViews>
    <sheetView workbookViewId="0">
      <selection activeCell="A2" sqref="A2:E2"/>
    </sheetView>
  </sheetViews>
  <sheetFormatPr defaultRowHeight="15" x14ac:dyDescent="0.25"/>
  <cols>
    <col min="1" max="1" width="9.140625" style="84"/>
    <col min="2" max="2" width="10.85546875" customWidth="1"/>
    <col min="3" max="3" width="7.85546875" customWidth="1"/>
    <col min="4" max="4" width="11.28515625" customWidth="1"/>
    <col min="5" max="5" width="59" customWidth="1"/>
  </cols>
  <sheetData>
    <row r="1" spans="1:6" ht="15.75" x14ac:dyDescent="0.25">
      <c r="A1" s="86" t="s">
        <v>0</v>
      </c>
      <c r="B1" s="86"/>
      <c r="C1" s="13"/>
      <c r="D1" s="13"/>
      <c r="E1" s="14"/>
    </row>
    <row r="2" spans="1:6" x14ac:dyDescent="0.25">
      <c r="A2" s="87" t="s">
        <v>22</v>
      </c>
      <c r="B2" s="87"/>
      <c r="C2" s="87"/>
      <c r="D2" s="87"/>
      <c r="E2" s="87"/>
    </row>
    <row r="3" spans="1:6" x14ac:dyDescent="0.25">
      <c r="A3" s="47"/>
      <c r="B3" s="17"/>
      <c r="C3" s="17"/>
      <c r="D3" s="17"/>
      <c r="E3" s="14"/>
    </row>
    <row r="4" spans="1:6" ht="31.5" x14ac:dyDescent="0.25">
      <c r="A4" s="71" t="s">
        <v>1</v>
      </c>
      <c r="B4" s="72" t="s">
        <v>2</v>
      </c>
      <c r="C4" s="72" t="s">
        <v>3</v>
      </c>
      <c r="D4" s="72" t="s">
        <v>4</v>
      </c>
      <c r="E4" s="73" t="s">
        <v>5</v>
      </c>
      <c r="F4" s="57"/>
    </row>
    <row r="5" spans="1:6" ht="15.75" x14ac:dyDescent="0.25">
      <c r="A5" s="37"/>
      <c r="B5" s="38">
        <v>622.91999999999996</v>
      </c>
      <c r="C5" s="38"/>
      <c r="D5" s="38">
        <f>B5-C5</f>
        <v>622.91999999999996</v>
      </c>
      <c r="E5" s="36" t="s">
        <v>53</v>
      </c>
      <c r="F5" s="57"/>
    </row>
    <row r="6" spans="1:6" ht="15.75" x14ac:dyDescent="0.25">
      <c r="A6" s="37">
        <v>5598</v>
      </c>
      <c r="B6" s="38">
        <v>21</v>
      </c>
      <c r="C6" s="38">
        <v>0</v>
      </c>
      <c r="D6" s="38">
        <f>B6-C6</f>
        <v>21</v>
      </c>
      <c r="E6" s="36" t="s">
        <v>94</v>
      </c>
      <c r="F6" s="57"/>
    </row>
    <row r="7" spans="1:6" s="49" customFormat="1" ht="15.75" x14ac:dyDescent="0.25">
      <c r="A7" s="37">
        <v>5599</v>
      </c>
      <c r="B7" s="38">
        <v>83.4</v>
      </c>
      <c r="C7" s="38"/>
      <c r="D7" s="38">
        <f t="shared" ref="D7:D16" si="0">B7-C7</f>
        <v>83.4</v>
      </c>
      <c r="E7" s="36" t="s">
        <v>77</v>
      </c>
    </row>
    <row r="8" spans="1:6" ht="15.75" x14ac:dyDescent="0.25">
      <c r="A8" s="44" t="s">
        <v>12</v>
      </c>
      <c r="B8" s="38">
        <v>178.28</v>
      </c>
      <c r="C8" s="38">
        <v>29.71</v>
      </c>
      <c r="D8" s="38">
        <f t="shared" si="0"/>
        <v>148.57</v>
      </c>
      <c r="E8" s="36" t="s">
        <v>95</v>
      </c>
      <c r="F8" s="57"/>
    </row>
    <row r="9" spans="1:6" ht="15.75" x14ac:dyDescent="0.25">
      <c r="A9" s="44" t="s">
        <v>12</v>
      </c>
      <c r="B9" s="38">
        <v>507.06</v>
      </c>
      <c r="C9" s="38">
        <v>84.51</v>
      </c>
      <c r="D9" s="38">
        <f t="shared" si="0"/>
        <v>422.55</v>
      </c>
      <c r="E9" s="36" t="s">
        <v>84</v>
      </c>
      <c r="F9" s="57"/>
    </row>
    <row r="10" spans="1:6" ht="15.75" x14ac:dyDescent="0.25">
      <c r="A10" s="37" t="s">
        <v>12</v>
      </c>
      <c r="B10" s="38">
        <v>235.46</v>
      </c>
      <c r="C10" s="38">
        <v>39.24</v>
      </c>
      <c r="D10" s="38">
        <f t="shared" si="0"/>
        <v>196.22</v>
      </c>
      <c r="E10" s="36" t="s">
        <v>9</v>
      </c>
      <c r="F10" s="57"/>
    </row>
    <row r="11" spans="1:6" ht="15.75" x14ac:dyDescent="0.25">
      <c r="A11" s="37">
        <v>5601</v>
      </c>
      <c r="B11" s="38">
        <v>75</v>
      </c>
      <c r="C11" s="38"/>
      <c r="D11" s="38">
        <f t="shared" si="0"/>
        <v>75</v>
      </c>
      <c r="E11" s="36" t="s">
        <v>96</v>
      </c>
      <c r="F11" s="57"/>
    </row>
    <row r="12" spans="1:6" ht="15.75" x14ac:dyDescent="0.25">
      <c r="A12" s="37">
        <v>5602</v>
      </c>
      <c r="B12" s="38">
        <v>587.83000000000004</v>
      </c>
      <c r="C12" s="38"/>
      <c r="D12" s="38">
        <f t="shared" si="0"/>
        <v>587.83000000000004</v>
      </c>
      <c r="E12" s="36" t="s">
        <v>97</v>
      </c>
      <c r="F12" s="57"/>
    </row>
    <row r="13" spans="1:6" ht="15.75" x14ac:dyDescent="0.25">
      <c r="A13" s="37">
        <v>5603</v>
      </c>
      <c r="B13" s="38">
        <v>425.65</v>
      </c>
      <c r="C13" s="38">
        <v>70.94</v>
      </c>
      <c r="D13" s="38">
        <f t="shared" si="0"/>
        <v>354.71</v>
      </c>
      <c r="E13" s="36" t="s">
        <v>13</v>
      </c>
      <c r="F13" s="57"/>
    </row>
    <row r="14" spans="1:6" s="67" customFormat="1" ht="15.75" x14ac:dyDescent="0.25">
      <c r="A14" s="37">
        <v>5604</v>
      </c>
      <c r="B14" s="38">
        <v>94.88</v>
      </c>
      <c r="C14" s="38">
        <v>15.81</v>
      </c>
      <c r="D14" s="38">
        <f t="shared" si="0"/>
        <v>79.069999999999993</v>
      </c>
      <c r="E14" s="36" t="s">
        <v>98</v>
      </c>
    </row>
    <row r="15" spans="1:6" ht="15.75" x14ac:dyDescent="0.25">
      <c r="A15" s="37">
        <v>5605</v>
      </c>
      <c r="B15" s="38">
        <v>4.5</v>
      </c>
      <c r="C15" s="38"/>
      <c r="D15" s="38">
        <f t="shared" si="0"/>
        <v>4.5</v>
      </c>
      <c r="E15" s="36" t="s">
        <v>99</v>
      </c>
      <c r="F15" s="57"/>
    </row>
    <row r="16" spans="1:6" ht="15.75" x14ac:dyDescent="0.25">
      <c r="A16" s="64" t="s">
        <v>100</v>
      </c>
      <c r="B16" s="34">
        <v>1050</v>
      </c>
      <c r="C16" s="34"/>
      <c r="D16" s="38">
        <f t="shared" si="0"/>
        <v>1050</v>
      </c>
      <c r="E16" s="36" t="s">
        <v>43</v>
      </c>
      <c r="F16" s="57"/>
    </row>
    <row r="17" spans="1:6" ht="15.75" x14ac:dyDescent="0.25">
      <c r="A17" s="37">
        <v>5615</v>
      </c>
      <c r="B17" s="38">
        <v>100</v>
      </c>
      <c r="C17" s="38"/>
      <c r="D17" s="38">
        <f>B17-C17</f>
        <v>100</v>
      </c>
      <c r="E17" s="36" t="s">
        <v>101</v>
      </c>
      <c r="F17" s="57"/>
    </row>
    <row r="18" spans="1:6" ht="15.75" x14ac:dyDescent="0.25">
      <c r="A18" s="37" t="s">
        <v>12</v>
      </c>
      <c r="B18" s="38">
        <v>411.78</v>
      </c>
      <c r="C18" s="38">
        <v>68.63</v>
      </c>
      <c r="D18" s="38">
        <f>B18-C18</f>
        <v>343.15</v>
      </c>
      <c r="E18" s="36" t="s">
        <v>84</v>
      </c>
    </row>
    <row r="19" spans="1:6" ht="15.75" x14ac:dyDescent="0.25">
      <c r="A19" s="37" t="s">
        <v>12</v>
      </c>
      <c r="B19" s="34">
        <v>177.68</v>
      </c>
      <c r="C19" s="34">
        <v>29.61</v>
      </c>
      <c r="D19" s="38">
        <f>B19-C19</f>
        <v>148.07</v>
      </c>
      <c r="E19" s="36" t="s">
        <v>102</v>
      </c>
    </row>
    <row r="20" spans="1:6" ht="15.75" x14ac:dyDescent="0.25">
      <c r="A20" s="37">
        <v>5639</v>
      </c>
      <c r="B20" s="38">
        <v>112.94</v>
      </c>
      <c r="C20" s="38">
        <v>18.82</v>
      </c>
      <c r="D20" s="38">
        <f t="shared" ref="D20:D24" si="1">B20-C20</f>
        <v>94.12</v>
      </c>
      <c r="E20" s="36" t="s">
        <v>104</v>
      </c>
    </row>
    <row r="21" spans="1:6" ht="15.75" x14ac:dyDescent="0.25">
      <c r="A21" s="37"/>
      <c r="B21" s="38">
        <v>1525.72</v>
      </c>
      <c r="C21" s="38"/>
      <c r="D21" s="38">
        <f t="shared" si="1"/>
        <v>1525.72</v>
      </c>
      <c r="E21" s="36" t="s">
        <v>6</v>
      </c>
    </row>
    <row r="22" spans="1:6" ht="15.75" x14ac:dyDescent="0.25">
      <c r="A22" s="37"/>
      <c r="B22" s="38">
        <v>60.09</v>
      </c>
      <c r="C22" s="38"/>
      <c r="D22" s="38">
        <f t="shared" si="1"/>
        <v>60.09</v>
      </c>
      <c r="E22" s="36" t="s">
        <v>7</v>
      </c>
    </row>
    <row r="23" spans="1:6" ht="15.75" x14ac:dyDescent="0.25">
      <c r="A23" s="37"/>
      <c r="B23" s="38">
        <v>456.36</v>
      </c>
      <c r="C23" s="38"/>
      <c r="D23" s="38">
        <f t="shared" si="1"/>
        <v>456.36</v>
      </c>
      <c r="E23" s="36" t="s">
        <v>11</v>
      </c>
    </row>
    <row r="24" spans="1:6" ht="15.75" x14ac:dyDescent="0.25">
      <c r="A24" s="37" t="s">
        <v>12</v>
      </c>
      <c r="B24" s="38">
        <v>271.99</v>
      </c>
      <c r="C24" s="38">
        <v>45.33</v>
      </c>
      <c r="D24" s="38">
        <f t="shared" si="1"/>
        <v>226.66000000000003</v>
      </c>
      <c r="E24" s="36" t="s">
        <v>103</v>
      </c>
    </row>
    <row r="25" spans="1:6" ht="15.75" x14ac:dyDescent="0.25">
      <c r="A25" s="44"/>
      <c r="B25" s="34">
        <f>SUM(B5:B24)</f>
        <v>7002.54</v>
      </c>
      <c r="C25" s="34">
        <f>SUM(C5:C17)</f>
        <v>240.21</v>
      </c>
      <c r="D25" s="34">
        <f>SUM(D5:D17)</f>
        <v>3745.77</v>
      </c>
      <c r="E25" s="36"/>
      <c r="F25" s="57"/>
    </row>
  </sheetData>
  <mergeCells count="2">
    <mergeCell ref="A1:B1"/>
    <mergeCell ref="A2:E2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5"/>
  <sheetViews>
    <sheetView tabSelected="1" workbookViewId="0">
      <selection activeCell="K11" sqref="K11"/>
    </sheetView>
  </sheetViews>
  <sheetFormatPr defaultRowHeight="15" x14ac:dyDescent="0.25"/>
  <cols>
    <col min="1" max="1" width="9.140625" style="3"/>
    <col min="2" max="2" width="10.85546875" style="3" customWidth="1"/>
    <col min="3" max="3" width="7.85546875" style="3" customWidth="1"/>
    <col min="4" max="4" width="11.28515625" style="3" customWidth="1"/>
    <col min="5" max="5" width="57.85546875" style="3" bestFit="1" customWidth="1"/>
    <col min="6" max="16384" width="9.140625" style="3"/>
  </cols>
  <sheetData>
    <row r="1" spans="1:6" ht="15.75" x14ac:dyDescent="0.25">
      <c r="A1" s="88" t="s">
        <v>0</v>
      </c>
      <c r="B1" s="13"/>
      <c r="C1" s="13"/>
      <c r="D1" s="13"/>
      <c r="E1" s="14"/>
    </row>
    <row r="2" spans="1:6" x14ac:dyDescent="0.25">
      <c r="A2" s="83" t="s">
        <v>23</v>
      </c>
      <c r="B2" s="16"/>
      <c r="C2" s="16"/>
      <c r="D2" s="16"/>
      <c r="E2" s="15"/>
    </row>
    <row r="3" spans="1:6" x14ac:dyDescent="0.25">
      <c r="A3" s="47"/>
      <c r="B3" s="17"/>
      <c r="C3" s="17"/>
      <c r="D3" s="17"/>
      <c r="E3" s="14"/>
    </row>
    <row r="4" spans="1:6" ht="31.5" x14ac:dyDescent="0.25">
      <c r="A4" s="71" t="s">
        <v>1</v>
      </c>
      <c r="B4" s="72" t="s">
        <v>2</v>
      </c>
      <c r="C4" s="72" t="s">
        <v>3</v>
      </c>
      <c r="D4" s="72" t="s">
        <v>4</v>
      </c>
      <c r="E4" s="73" t="s">
        <v>5</v>
      </c>
      <c r="F4" s="49"/>
    </row>
    <row r="5" spans="1:6" ht="15.75" x14ac:dyDescent="0.25">
      <c r="A5" s="35" t="s">
        <v>28</v>
      </c>
      <c r="B5" s="32">
        <v>32.15</v>
      </c>
      <c r="C5" s="32">
        <v>5.36</v>
      </c>
      <c r="D5" s="32">
        <f>B5-C5</f>
        <v>26.79</v>
      </c>
      <c r="E5" s="31" t="s">
        <v>105</v>
      </c>
    </row>
    <row r="6" spans="1:6" ht="15.75" x14ac:dyDescent="0.25">
      <c r="A6" s="35" t="s">
        <v>12</v>
      </c>
      <c r="B6" s="32">
        <v>339.63</v>
      </c>
      <c r="C6" s="32">
        <v>56.6</v>
      </c>
      <c r="D6" s="32">
        <f t="shared" ref="D6:D18" si="0">B6-C6</f>
        <v>283.02999999999997</v>
      </c>
      <c r="E6" s="31" t="s">
        <v>84</v>
      </c>
    </row>
    <row r="7" spans="1:6" ht="15.75" x14ac:dyDescent="0.25">
      <c r="A7" s="35" t="s">
        <v>12</v>
      </c>
      <c r="B7" s="32">
        <v>219.95</v>
      </c>
      <c r="C7" s="32">
        <v>36.659999999999997</v>
      </c>
      <c r="D7" s="32">
        <f t="shared" si="0"/>
        <v>183.29</v>
      </c>
      <c r="E7" s="31" t="s">
        <v>9</v>
      </c>
    </row>
    <row r="8" spans="1:6" ht="15.75" x14ac:dyDescent="0.25">
      <c r="A8" s="35"/>
      <c r="B8" s="32">
        <v>71.37</v>
      </c>
      <c r="C8" s="32"/>
      <c r="D8" s="32">
        <f t="shared" si="0"/>
        <v>71.37</v>
      </c>
      <c r="E8" s="31" t="s">
        <v>53</v>
      </c>
      <c r="F8" s="49"/>
    </row>
    <row r="9" spans="1:6" ht="15.75" x14ac:dyDescent="0.25">
      <c r="A9" s="35">
        <v>5643</v>
      </c>
      <c r="B9" s="33">
        <v>7</v>
      </c>
      <c r="C9" s="33"/>
      <c r="D9" s="32">
        <f t="shared" si="0"/>
        <v>7</v>
      </c>
      <c r="E9" s="31" t="s">
        <v>49</v>
      </c>
      <c r="F9" s="49"/>
    </row>
    <row r="10" spans="1:6" ht="15.75" x14ac:dyDescent="0.25">
      <c r="A10" s="35"/>
      <c r="B10" s="33">
        <v>413.5</v>
      </c>
      <c r="C10" s="33"/>
      <c r="D10" s="32">
        <f t="shared" si="0"/>
        <v>413.5</v>
      </c>
      <c r="E10" s="31" t="s">
        <v>43</v>
      </c>
      <c r="F10" s="49"/>
    </row>
    <row r="11" spans="1:6" s="49" customFormat="1" ht="15.75" x14ac:dyDescent="0.25">
      <c r="A11" s="35">
        <v>5673</v>
      </c>
      <c r="B11" s="32">
        <v>103.22</v>
      </c>
      <c r="C11" s="32"/>
      <c r="D11" s="32">
        <f t="shared" si="0"/>
        <v>103.22</v>
      </c>
      <c r="E11" s="31" t="s">
        <v>106</v>
      </c>
    </row>
    <row r="12" spans="1:6" ht="15.75" x14ac:dyDescent="0.25">
      <c r="A12" s="35">
        <v>5674</v>
      </c>
      <c r="B12" s="32">
        <v>1025.71</v>
      </c>
      <c r="C12" s="32">
        <v>170.95</v>
      </c>
      <c r="D12" s="32">
        <f t="shared" si="0"/>
        <v>854.76</v>
      </c>
      <c r="E12" s="31" t="s">
        <v>109</v>
      </c>
      <c r="F12" s="49"/>
    </row>
    <row r="13" spans="1:6" ht="15.75" x14ac:dyDescent="0.25">
      <c r="A13" s="35">
        <v>5675</v>
      </c>
      <c r="B13" s="32">
        <v>635.28</v>
      </c>
      <c r="C13" s="32">
        <v>105.88</v>
      </c>
      <c r="D13" s="32">
        <f t="shared" si="0"/>
        <v>529.4</v>
      </c>
      <c r="E13" s="31" t="s">
        <v>107</v>
      </c>
      <c r="F13" s="49"/>
    </row>
    <row r="14" spans="1:6" ht="15.75" x14ac:dyDescent="0.25">
      <c r="A14" s="35">
        <v>5676</v>
      </c>
      <c r="B14" s="91">
        <v>101.25</v>
      </c>
      <c r="C14" s="91"/>
      <c r="D14" s="32">
        <f t="shared" si="0"/>
        <v>101.25</v>
      </c>
      <c r="E14" s="31" t="s">
        <v>108</v>
      </c>
      <c r="F14" s="49"/>
    </row>
    <row r="15" spans="1:6" ht="15.75" x14ac:dyDescent="0.25">
      <c r="A15" s="35"/>
      <c r="B15" s="91">
        <v>1770.73</v>
      </c>
      <c r="C15" s="91"/>
      <c r="D15" s="32">
        <f t="shared" si="0"/>
        <v>1770.73</v>
      </c>
      <c r="E15" s="31" t="s">
        <v>6</v>
      </c>
      <c r="F15" s="49"/>
    </row>
    <row r="16" spans="1:6" ht="15.75" x14ac:dyDescent="0.25">
      <c r="A16" s="35"/>
      <c r="B16" s="91">
        <v>205.25</v>
      </c>
      <c r="C16" s="91"/>
      <c r="D16" s="32">
        <f t="shared" si="0"/>
        <v>205.25</v>
      </c>
      <c r="E16" s="31" t="s">
        <v>7</v>
      </c>
      <c r="F16" s="49"/>
    </row>
    <row r="17" spans="1:6" ht="15.75" x14ac:dyDescent="0.25">
      <c r="A17" s="35"/>
      <c r="B17" s="91">
        <v>565.1</v>
      </c>
      <c r="C17" s="91"/>
      <c r="D17" s="32">
        <f t="shared" si="0"/>
        <v>565.1</v>
      </c>
      <c r="E17" s="31" t="s">
        <v>11</v>
      </c>
      <c r="F17" s="49"/>
    </row>
    <row r="18" spans="1:6" ht="15.75" x14ac:dyDescent="0.25">
      <c r="A18" s="35"/>
      <c r="B18" s="91">
        <v>650</v>
      </c>
      <c r="C18" s="91"/>
      <c r="D18" s="32">
        <f t="shared" si="0"/>
        <v>650</v>
      </c>
      <c r="E18" s="31" t="s">
        <v>43</v>
      </c>
      <c r="F18" s="49"/>
    </row>
    <row r="19" spans="1:6" ht="15.75" x14ac:dyDescent="0.25">
      <c r="A19" s="35"/>
      <c r="B19" s="91"/>
      <c r="C19" s="91"/>
      <c r="D19" s="32"/>
      <c r="E19" s="31"/>
      <c r="F19" s="49"/>
    </row>
    <row r="20" spans="1:6" ht="15.75" x14ac:dyDescent="0.25">
      <c r="A20" s="45"/>
      <c r="B20" s="33">
        <f>SUM(B5:B19)</f>
        <v>6140.1399999999994</v>
      </c>
      <c r="C20" s="33">
        <f t="shared" ref="C20:D20" si="1">SUM(C5:C19)</f>
        <v>375.45</v>
      </c>
      <c r="D20" s="33">
        <f t="shared" si="1"/>
        <v>5764.6900000000005</v>
      </c>
      <c r="E20" s="31"/>
      <c r="F20" s="49"/>
    </row>
    <row r="25" spans="1:6" ht="15.75" x14ac:dyDescent="0.25">
      <c r="A25" s="92"/>
      <c r="B25" s="89"/>
      <c r="C25" s="89"/>
      <c r="D25" s="89"/>
      <c r="E25" s="90"/>
    </row>
    <row r="27" spans="1:6" ht="15.75" x14ac:dyDescent="0.25">
      <c r="A27" s="92"/>
    </row>
    <row r="28" spans="1:6" ht="15.75" x14ac:dyDescent="0.25">
      <c r="A28" s="92"/>
    </row>
    <row r="29" spans="1:6" ht="15.75" x14ac:dyDescent="0.25">
      <c r="A29" s="92"/>
    </row>
    <row r="30" spans="1:6" ht="15.75" x14ac:dyDescent="0.25">
      <c r="A30" s="49"/>
    </row>
    <row r="31" spans="1:6" ht="15.75" x14ac:dyDescent="0.25">
      <c r="B31" s="89"/>
      <c r="C31" s="89"/>
      <c r="D31" s="89"/>
      <c r="E31" s="90"/>
    </row>
    <row r="32" spans="1:6" ht="15.75" x14ac:dyDescent="0.25">
      <c r="B32" s="89"/>
      <c r="C32" s="89"/>
      <c r="D32" s="89"/>
      <c r="E32" s="90"/>
    </row>
    <row r="33" spans="2:5" ht="15.75" x14ac:dyDescent="0.25">
      <c r="B33" s="89"/>
      <c r="C33" s="89"/>
      <c r="D33" s="89"/>
      <c r="E33" s="90"/>
    </row>
    <row r="34" spans="2:5" ht="15.75" x14ac:dyDescent="0.25">
      <c r="B34" s="89"/>
      <c r="C34" s="89"/>
      <c r="D34" s="89"/>
      <c r="E34" s="90"/>
    </row>
    <row r="35" spans="2:5" ht="15.75" x14ac:dyDescent="0.25">
      <c r="B35" s="89"/>
      <c r="C35" s="89"/>
      <c r="D35" s="89"/>
      <c r="E35" s="9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January</vt:lpstr>
      <vt:lpstr>February </vt:lpstr>
      <vt:lpstr>March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christine</dc:creator>
  <cp:lastModifiedBy>Joanne Leech</cp:lastModifiedBy>
  <cp:lastPrinted>2017-07-11T11:36:40Z</cp:lastPrinted>
  <dcterms:created xsi:type="dcterms:W3CDTF">2017-03-15T15:38:01Z</dcterms:created>
  <dcterms:modified xsi:type="dcterms:W3CDTF">2019-03-15T12:07:08Z</dcterms:modified>
</cp:coreProperties>
</file>